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1"/>
  <c r="M21" s="1"/>
  <c r="K25"/>
  <c r="M25" s="1"/>
  <c r="K33"/>
  <c r="M33" s="1"/>
  <c r="K41"/>
  <c r="M41" s="1"/>
  <c r="K45"/>
  <c r="M45" s="1"/>
  <c r="K57"/>
  <c r="M57" s="1"/>
  <c r="K65"/>
  <c r="M65" s="1"/>
  <c r="K73"/>
  <c r="M73" s="1"/>
  <c r="K81"/>
  <c r="M81" s="1"/>
  <c r="K89"/>
  <c r="M89" s="1"/>
  <c r="K93"/>
  <c r="M93" s="1"/>
  <c r="K4"/>
  <c r="M4" s="1"/>
  <c r="K12"/>
  <c r="M12" s="1"/>
  <c r="K20"/>
  <c r="M20" s="1"/>
  <c r="K28"/>
  <c r="M28" s="1"/>
  <c r="K36"/>
  <c r="M36" s="1"/>
  <c r="K48"/>
  <c r="M48" s="1"/>
  <c r="K56"/>
  <c r="M56" s="1"/>
  <c r="K64"/>
  <c r="M64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3"/>
  <c r="M13" s="1"/>
  <c r="K17"/>
  <c r="M17" s="1"/>
  <c r="K29"/>
  <c r="M29" s="1"/>
  <c r="K37"/>
  <c r="M37" s="1"/>
  <c r="K49"/>
  <c r="M49" s="1"/>
  <c r="K53"/>
  <c r="M53" s="1"/>
  <c r="K61"/>
  <c r="M61" s="1"/>
  <c r="K69"/>
  <c r="M69" s="1"/>
  <c r="K77"/>
  <c r="M77" s="1"/>
  <c r="K85"/>
  <c r="M85" s="1"/>
  <c r="K97"/>
  <c r="M97" s="1"/>
  <c r="K8"/>
  <c r="M8" s="1"/>
  <c r="K16"/>
  <c r="M16" s="1"/>
  <c r="K24"/>
  <c r="M24" s="1"/>
  <c r="K32"/>
  <c r="M32" s="1"/>
  <c r="K40"/>
  <c r="M40" s="1"/>
  <c r="K44"/>
  <c r="M44" s="1"/>
  <c r="K52"/>
  <c r="M52" s="1"/>
  <c r="K60"/>
  <c r="M60" s="1"/>
  <c r="K68"/>
  <c r="M68" s="1"/>
  <c r="K72"/>
  <c r="M72" s="1"/>
  <c r="K76"/>
  <c r="M76" s="1"/>
  <c r="K80"/>
  <c r="M80" s="1"/>
  <c r="K84"/>
  <c r="M84" s="1"/>
  <c r="K88"/>
  <c r="M88" s="1"/>
  <c r="K92"/>
  <c r="M92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19"/>
  <c r="G19" s="1"/>
  <c r="E27"/>
  <c r="G27" s="1"/>
  <c r="E35"/>
  <c r="G35" s="1"/>
  <c r="E39"/>
  <c r="G39" s="1"/>
  <c r="E55"/>
  <c r="G55" s="1"/>
  <c r="E67"/>
  <c r="G67" s="1"/>
  <c r="E75"/>
  <c r="G75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5"/>
  <c r="G15" s="1"/>
  <c r="E31"/>
  <c r="G31" s="1"/>
  <c r="E47"/>
  <c r="G47" s="1"/>
  <c r="E59"/>
  <c r="G59" s="1"/>
  <c r="E71"/>
  <c r="G71" s="1"/>
  <c r="E83"/>
  <c r="G83" s="1"/>
  <c r="E95"/>
  <c r="G95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23"/>
  <c r="G23" s="1"/>
  <c r="E43"/>
  <c r="G43" s="1"/>
  <c r="E51"/>
  <c r="G51" s="1"/>
  <c r="E63"/>
  <c r="G63" s="1"/>
  <c r="E79"/>
  <c r="G79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B16"/>
  <c r="D16" s="1"/>
  <c r="B20"/>
  <c r="D20" s="1"/>
  <c r="B24"/>
  <c r="D24" s="1"/>
  <c r="Q24" s="1"/>
  <c r="B28"/>
  <c r="D28" s="1"/>
  <c r="Q28" s="1"/>
  <c r="B32"/>
  <c r="D32" s="1"/>
  <c r="B36"/>
  <c r="D36" s="1"/>
  <c r="Q36" s="1"/>
  <c r="B40"/>
  <c r="D40" s="1"/>
  <c r="Q40" s="1"/>
  <c r="B44"/>
  <c r="D44" s="1"/>
  <c r="Q44" s="1"/>
  <c r="B48"/>
  <c r="D48" s="1"/>
  <c r="B52"/>
  <c r="D52" s="1"/>
  <c r="B56"/>
  <c r="D56" s="1"/>
  <c r="Q56" s="1"/>
  <c r="B60"/>
  <c r="D60" s="1"/>
  <c r="B64"/>
  <c r="D64" s="1"/>
  <c r="Q64" s="1"/>
  <c r="B68"/>
  <c r="D68" s="1"/>
  <c r="B72"/>
  <c r="D72" s="1"/>
  <c r="B76"/>
  <c r="D76" s="1"/>
  <c r="B80"/>
  <c r="D80" s="1"/>
  <c r="B84"/>
  <c r="D84" s="1"/>
  <c r="B88"/>
  <c r="D88" s="1"/>
  <c r="Q88" s="1"/>
  <c r="B92"/>
  <c r="D92" s="1"/>
  <c r="B96"/>
  <c r="D96" s="1"/>
  <c r="B3"/>
  <c r="D3" s="1"/>
  <c r="Q3" s="1"/>
  <c r="B7"/>
  <c r="D7" s="1"/>
  <c r="Q7" s="1"/>
  <c r="B11"/>
  <c r="D11" s="1"/>
  <c r="B15"/>
  <c r="D15" s="1"/>
  <c r="B19"/>
  <c r="D19" s="1"/>
  <c r="B23"/>
  <c r="D23" s="1"/>
  <c r="Q23" s="1"/>
  <c r="B27"/>
  <c r="D27" s="1"/>
  <c r="Q27" s="1"/>
  <c r="B31"/>
  <c r="D31" s="1"/>
  <c r="B35"/>
  <c r="D35" s="1"/>
  <c r="Q35" s="1"/>
  <c r="B39"/>
  <c r="D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Q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B10"/>
  <c r="D10" s="1"/>
  <c r="Q10" s="1"/>
  <c r="B14"/>
  <c r="D14" s="1"/>
  <c r="B18"/>
  <c r="D18" s="1"/>
  <c r="B22"/>
  <c r="D22" s="1"/>
  <c r="B26"/>
  <c r="D26" s="1"/>
  <c r="Q26" s="1"/>
  <c r="B30"/>
  <c r="D30" s="1"/>
  <c r="B34"/>
  <c r="D34" s="1"/>
  <c r="B38"/>
  <c r="D38" s="1"/>
  <c r="Q38" s="1"/>
  <c r="B42"/>
  <c r="D42" s="1"/>
  <c r="Q42" s="1"/>
  <c r="B46"/>
  <c r="D46" s="1"/>
  <c r="B50"/>
  <c r="D50" s="1"/>
  <c r="B54"/>
  <c r="D54" s="1"/>
  <c r="Q54" s="1"/>
  <c r="B58"/>
  <c r="D58" s="1"/>
  <c r="B62"/>
  <c r="D62" s="1"/>
  <c r="Q62" s="1"/>
  <c r="B66"/>
  <c r="D66" s="1"/>
  <c r="B70"/>
  <c r="D70" s="1"/>
  <c r="Q70" s="1"/>
  <c r="B74"/>
  <c r="D74" s="1"/>
  <c r="B78"/>
  <c r="D78" s="1"/>
  <c r="Q78" s="1"/>
  <c r="B82"/>
  <c r="D82" s="1"/>
  <c r="B86"/>
  <c r="D86" s="1"/>
  <c r="Q86" s="1"/>
  <c r="B90"/>
  <c r="D90" s="1"/>
  <c r="Q90" s="1"/>
  <c r="B94"/>
  <c r="D94" s="1"/>
  <c r="B98"/>
  <c r="D98" s="1"/>
  <c r="B5"/>
  <c r="D5" s="1"/>
  <c r="Q5" s="1"/>
  <c r="B9"/>
  <c r="D9" s="1"/>
  <c r="B13"/>
  <c r="D13" s="1"/>
  <c r="B17"/>
  <c r="D17" s="1"/>
  <c r="B21"/>
  <c r="D21" s="1"/>
  <c r="B25"/>
  <c r="D25" s="1"/>
  <c r="Q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Q57" s="1"/>
  <c r="B61"/>
  <c r="D61" s="1"/>
  <c r="B65"/>
  <c r="D65" s="1"/>
  <c r="B69"/>
  <c r="D69" s="1"/>
  <c r="B73"/>
  <c r="D73" s="1"/>
  <c r="B77"/>
  <c r="D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83" i="81"/>
  <c r="Q51"/>
  <c r="Q94"/>
  <c r="Q72"/>
  <c r="Q19"/>
  <c r="Q6"/>
  <c r="Q53"/>
  <c r="Q37"/>
  <c r="Q11"/>
  <c r="Q68"/>
  <c r="Q58"/>
  <c r="Q92"/>
  <c r="Q71"/>
  <c r="Q13"/>
  <c r="Q76"/>
  <c r="Q75"/>
  <c r="Q46"/>
  <c r="Q30"/>
  <c r="Q69"/>
  <c r="Q59"/>
  <c r="Q84"/>
  <c r="Q52"/>
  <c r="Q14"/>
  <c r="Q21"/>
  <c r="Q74"/>
  <c r="Q20"/>
  <c r="Q22"/>
  <c r="Q73"/>
  <c r="Q41"/>
  <c r="Q9"/>
  <c r="Q45"/>
  <c r="Q29"/>
  <c r="Q60"/>
  <c r="Q12"/>
  <c r="Q79"/>
  <c r="Q63"/>
  <c r="Q31"/>
  <c r="Q15"/>
  <c r="Q96"/>
  <c r="Q80"/>
  <c r="Q48"/>
  <c r="Q32"/>
  <c r="Q16"/>
  <c r="Q93"/>
  <c r="Q77"/>
  <c r="Q61"/>
  <c r="Q91"/>
  <c r="Q43"/>
  <c r="Q87"/>
  <c r="Q39"/>
  <c r="Q97"/>
  <c r="Q81"/>
  <c r="Q65"/>
  <c r="Q49"/>
  <c r="Q33"/>
  <c r="Q17"/>
  <c r="Q98"/>
  <c r="Q82"/>
  <c r="Q66"/>
  <c r="Q50"/>
  <c r="Q34"/>
  <c r="Q18"/>
  <c r="Q95"/>
  <c r="Q4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7"/>
  <c r="AB88" i="63"/>
  <c r="AB48"/>
  <c r="AB44"/>
  <c r="AB40"/>
  <c r="AB36"/>
  <c r="AB32"/>
  <c r="AB28"/>
  <c r="AB24"/>
  <c r="AB20"/>
  <c r="AB16"/>
  <c r="AB12"/>
  <c r="AB8"/>
  <c r="AB4"/>
  <c r="AB93"/>
  <c r="AB89"/>
  <c r="AB73"/>
  <c r="AB69"/>
  <c r="AB20" i="62"/>
  <c r="AB81" i="61"/>
  <c r="AB73"/>
  <c r="AA27" i="62"/>
  <c r="AA25"/>
  <c r="AA21"/>
  <c r="AA19"/>
  <c r="AA17"/>
  <c r="AA13"/>
  <c r="AA11"/>
  <c r="AA9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F73" s="1"/>
  <c r="B74"/>
  <c r="C74"/>
  <c r="F74" s="1"/>
  <c r="B75"/>
  <c r="C75"/>
  <c r="B76"/>
  <c r="C76"/>
  <c r="B77"/>
  <c r="C77"/>
  <c r="F77" s="1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F93" s="1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U76"/>
  <c r="N76"/>
  <c r="F76"/>
  <c r="U75"/>
  <c r="F75"/>
  <c r="U74"/>
  <c r="N74"/>
  <c r="U73"/>
  <c r="N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U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U9"/>
  <c r="U8"/>
  <c r="F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U31"/>
  <c r="F31"/>
  <c r="U30"/>
  <c r="F30"/>
  <c r="U29"/>
  <c r="F29"/>
  <c r="U28"/>
  <c r="U27"/>
  <c r="F27"/>
  <c r="U26"/>
  <c r="U25"/>
  <c r="F25"/>
  <c r="U24"/>
  <c r="N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U87"/>
  <c r="F87"/>
  <c r="U86"/>
  <c r="U85"/>
  <c r="F85"/>
  <c r="U84"/>
  <c r="U83"/>
  <c r="F83"/>
  <c r="U82"/>
  <c r="F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F42"/>
  <c r="U41"/>
  <c r="U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C99"/>
  <c r="F99"/>
  <c r="C99" i="63"/>
  <c r="F14"/>
  <c r="B99"/>
  <c r="F51"/>
  <c r="F49" i="62"/>
  <c r="F31"/>
  <c r="F11"/>
  <c r="F10"/>
  <c r="F8"/>
  <c r="F46" i="56"/>
  <c r="C99"/>
  <c r="F5"/>
  <c r="B99"/>
  <c r="C99" i="55"/>
  <c r="F1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9"/>
  <c r="V40"/>
  <c r="V47"/>
  <c r="V16"/>
  <c r="O16"/>
  <c r="V24"/>
  <c r="V87"/>
  <c r="V24" i="56"/>
  <c r="V42"/>
  <c r="V40" i="57"/>
  <c r="N8" i="55"/>
  <c r="F9"/>
  <c r="I99"/>
  <c r="M99"/>
  <c r="G10"/>
  <c r="N12"/>
  <c r="F13"/>
  <c r="N28"/>
  <c r="O28" s="1"/>
  <c r="F29"/>
  <c r="G42"/>
  <c r="N44"/>
  <c r="O44" s="1"/>
  <c r="F45"/>
  <c r="N60"/>
  <c r="O60" s="1"/>
  <c r="F61"/>
  <c r="O64"/>
  <c r="O80"/>
  <c r="O92"/>
  <c r="O45" i="56"/>
  <c r="O65"/>
  <c r="V36"/>
  <c r="V52"/>
  <c r="V28" i="55"/>
  <c r="V44"/>
  <c r="V60"/>
  <c r="V48" i="56"/>
  <c r="B99" i="55"/>
  <c r="F3"/>
  <c r="K99"/>
  <c r="F5"/>
  <c r="O19"/>
  <c r="N20"/>
  <c r="F21"/>
  <c r="N36"/>
  <c r="O36" s="1"/>
  <c r="F37"/>
  <c r="N52"/>
  <c r="O52" s="1"/>
  <c r="F53"/>
  <c r="O68"/>
  <c r="O84"/>
  <c r="O21" i="56"/>
  <c r="O37"/>
  <c r="O53"/>
  <c r="O61"/>
  <c r="O69"/>
  <c r="O77"/>
  <c r="O86" i="55"/>
  <c r="V28" i="56"/>
  <c r="V44"/>
  <c r="J99" i="55"/>
  <c r="N24"/>
  <c r="O24" s="1"/>
  <c r="N40"/>
  <c r="O40" s="1"/>
  <c r="N56"/>
  <c r="O56" s="1"/>
  <c r="O96"/>
  <c r="V38" i="58"/>
  <c r="V70"/>
  <c r="V86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82"/>
  <c r="V64" i="55"/>
  <c r="V68"/>
  <c r="V72"/>
  <c r="V80"/>
  <c r="V84"/>
  <c r="V88"/>
  <c r="V92"/>
  <c r="V96"/>
  <c r="F3" i="56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l="1"/>
  <c r="O20" i="55"/>
  <c r="V18" i="56"/>
  <c r="O98" i="55"/>
  <c r="O96" i="56"/>
  <c r="O56"/>
  <c r="O86"/>
  <c r="O62" i="55"/>
  <c r="O30"/>
  <c r="O70"/>
  <c r="V50" i="56"/>
  <c r="P99" i="81"/>
  <c r="O65" i="58"/>
  <c r="O23" i="56"/>
  <c r="V27"/>
  <c r="O15"/>
  <c r="O27" i="55"/>
  <c r="V26" i="58"/>
  <c r="V39" i="56"/>
  <c r="O47"/>
  <c r="K99" i="81"/>
  <c r="M99" s="1"/>
  <c r="O48" i="57"/>
  <c r="O64"/>
  <c r="H99" i="81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92" i="56"/>
  <c r="O88"/>
  <c r="O51"/>
  <c r="O35"/>
  <c r="V11"/>
  <c r="G95" i="55"/>
  <c r="V95" s="1"/>
  <c r="G79"/>
  <c r="V79" s="1"/>
  <c r="G76"/>
  <c r="G59"/>
  <c r="V59" s="1"/>
  <c r="G55"/>
  <c r="V55" s="1"/>
  <c r="G35"/>
  <c r="V35" s="1"/>
  <c r="G23"/>
  <c r="V23" s="1"/>
  <c r="G18"/>
  <c r="O18" s="1"/>
  <c r="O14"/>
  <c r="O52" i="56"/>
  <c r="O32"/>
  <c r="O5"/>
  <c r="F99"/>
  <c r="O94"/>
  <c r="O70"/>
  <c r="O40"/>
  <c r="O13"/>
  <c r="O7"/>
  <c r="G91" i="55"/>
  <c r="V91" s="1"/>
  <c r="G71"/>
  <c r="G63"/>
  <c r="V63" s="1"/>
  <c r="V51"/>
  <c r="V32"/>
  <c r="O12"/>
  <c r="O46"/>
  <c r="O38"/>
  <c r="O25" i="58"/>
  <c r="G74" i="57"/>
  <c r="V74" s="1"/>
  <c r="O93" i="58"/>
  <c r="O57"/>
  <c r="O45"/>
  <c r="G22" i="57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Q99" i="81" l="1"/>
  <c r="O95" i="55"/>
  <c r="O79"/>
  <c r="O76"/>
  <c r="V76"/>
  <c r="O59"/>
  <c r="O55"/>
  <c r="O35"/>
  <c r="V18"/>
  <c r="O4" i="56"/>
  <c r="V71" i="55"/>
  <c r="O71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H79" i="78"/>
  <c r="B31"/>
  <c r="I4"/>
  <c r="H77"/>
  <c r="I40"/>
  <c r="L77"/>
  <c r="B78"/>
  <c r="N57"/>
  <c r="G37"/>
  <c r="L27"/>
  <c r="G81"/>
  <c r="I52"/>
  <c r="O48"/>
  <c r="G68"/>
  <c r="G25"/>
  <c r="Q40"/>
  <c r="B73"/>
  <c r="O71"/>
  <c r="G92"/>
  <c r="L6"/>
  <c r="Q62"/>
  <c r="B20"/>
  <c r="P6"/>
  <c r="G22"/>
  <c r="Q75"/>
  <c r="L11"/>
  <c r="O38"/>
  <c r="B95"/>
  <c r="L35"/>
  <c r="B86"/>
  <c r="P68"/>
  <c r="G9"/>
  <c r="I57"/>
  <c r="G71"/>
  <c r="H92"/>
  <c r="B69"/>
  <c r="H67"/>
  <c r="P25"/>
  <c r="K96"/>
  <c r="Q90"/>
  <c r="J68"/>
  <c r="L5"/>
  <c r="J18"/>
  <c r="P74"/>
  <c r="H31"/>
  <c r="Q56"/>
  <c r="H25"/>
  <c r="I91"/>
  <c r="K95"/>
  <c r="B70"/>
  <c r="N31"/>
  <c r="G7"/>
  <c r="J21"/>
  <c r="I80"/>
  <c r="Q42"/>
  <c r="L90"/>
  <c r="N24"/>
  <c r="H78"/>
  <c r="K80"/>
  <c r="I26"/>
  <c r="Q35"/>
  <c r="B2"/>
  <c r="B36"/>
  <c r="H49"/>
  <c r="G36"/>
  <c r="G48"/>
  <c r="Q65"/>
  <c r="Q87"/>
  <c r="B84"/>
  <c r="I71"/>
  <c r="J35"/>
  <c r="O24"/>
  <c r="O36"/>
  <c r="K65"/>
  <c r="Q48"/>
  <c r="B64"/>
  <c r="P41"/>
  <c r="J69"/>
  <c r="B43"/>
  <c r="K18"/>
  <c r="K26"/>
  <c r="K29"/>
  <c r="L52"/>
  <c r="N9"/>
  <c r="K53"/>
  <c r="O90"/>
  <c r="Q50"/>
  <c r="I32"/>
  <c r="L85"/>
  <c r="H52"/>
  <c r="Q44"/>
  <c r="K30"/>
  <c r="N90"/>
  <c r="J62"/>
  <c r="O22"/>
  <c r="P31"/>
  <c r="I53"/>
  <c r="O95"/>
  <c r="L81"/>
  <c r="B79"/>
  <c r="Q73"/>
  <c r="G96"/>
  <c r="O14"/>
  <c r="O93"/>
  <c r="H45"/>
  <c r="B42"/>
  <c r="H61"/>
  <c r="N77"/>
  <c r="L14"/>
  <c r="L46"/>
  <c r="K84"/>
  <c r="J4"/>
  <c r="L48"/>
  <c r="I5"/>
  <c r="K24"/>
  <c r="B32"/>
  <c r="I35"/>
  <c r="Q86"/>
  <c r="P33"/>
  <c r="O3"/>
  <c r="J37"/>
  <c r="G23"/>
  <c r="P21"/>
  <c r="G15"/>
  <c r="I63"/>
  <c r="G30"/>
  <c r="O17"/>
  <c r="K70"/>
  <c r="J77"/>
  <c r="B37"/>
  <c r="O59"/>
  <c r="O80"/>
  <c r="Q49"/>
  <c r="L61"/>
  <c r="I7"/>
  <c r="K90"/>
  <c r="L88"/>
  <c r="I33"/>
  <c r="Q10"/>
  <c r="H85"/>
  <c r="K66"/>
  <c r="L36"/>
  <c r="I27"/>
  <c r="P5"/>
  <c r="H48"/>
  <c r="O89"/>
  <c r="G13"/>
  <c r="O8"/>
  <c r="I14"/>
  <c r="I77"/>
  <c r="P29"/>
  <c r="P55"/>
  <c r="I20"/>
  <c r="L44"/>
  <c r="I86"/>
  <c r="O67"/>
  <c r="H8"/>
  <c r="K44"/>
  <c r="J12"/>
  <c r="G4"/>
  <c r="J65"/>
  <c r="O18"/>
  <c r="B83"/>
  <c r="Q30"/>
  <c r="L79"/>
  <c r="O52"/>
  <c r="P45"/>
  <c r="B39"/>
  <c r="N52"/>
  <c r="N78"/>
  <c r="H13"/>
  <c r="I87"/>
  <c r="Q70"/>
  <c r="Q81"/>
  <c r="I58"/>
  <c r="Q19"/>
  <c r="N29"/>
  <c r="Q47"/>
  <c r="B29"/>
  <c r="J29"/>
  <c r="I61"/>
  <c r="K57"/>
  <c r="B87"/>
  <c r="B26"/>
  <c r="K97"/>
  <c r="J52"/>
  <c r="B71"/>
  <c r="I8"/>
  <c r="P47"/>
  <c r="G73"/>
  <c r="P73"/>
  <c r="G41"/>
  <c r="O78"/>
  <c r="O66"/>
  <c r="H76"/>
  <c r="G29"/>
  <c r="L93"/>
  <c r="L49"/>
  <c r="G94"/>
  <c r="H15"/>
  <c r="O50"/>
  <c r="P53"/>
  <c r="L86"/>
  <c r="K77"/>
  <c r="N43"/>
  <c r="I69"/>
  <c r="N56"/>
  <c r="O41"/>
  <c r="L95"/>
  <c r="K4"/>
  <c r="O96"/>
  <c r="O6"/>
  <c r="N45"/>
  <c r="P39"/>
  <c r="Q80"/>
  <c r="J61"/>
  <c r="N76"/>
  <c r="P65"/>
  <c r="N21"/>
  <c r="K8"/>
  <c r="G8"/>
  <c r="K7"/>
  <c r="N71"/>
  <c r="B80"/>
  <c r="P58"/>
  <c r="I37"/>
  <c r="P20"/>
  <c r="Q54"/>
  <c r="P19"/>
  <c r="P12"/>
  <c r="B75"/>
  <c r="J38"/>
  <c r="L97"/>
  <c r="I34"/>
  <c r="H56"/>
  <c r="I44"/>
  <c r="B68"/>
  <c r="I81"/>
  <c r="Q92"/>
  <c r="N13"/>
  <c r="Q96"/>
  <c r="H36"/>
  <c r="G55"/>
  <c r="K82"/>
  <c r="G86"/>
  <c r="P71"/>
  <c r="K63"/>
  <c r="H27"/>
  <c r="G42"/>
  <c r="Q8"/>
  <c r="P56"/>
  <c r="L51"/>
  <c r="J55"/>
  <c r="I60"/>
  <c r="N8"/>
  <c r="O40"/>
  <c r="K36"/>
  <c r="L29"/>
  <c r="N20"/>
  <c r="B93"/>
  <c r="I6"/>
  <c r="I89"/>
  <c r="O81"/>
  <c r="P83"/>
  <c r="B30"/>
  <c r="I72"/>
  <c r="L7"/>
  <c r="P60"/>
  <c r="H10"/>
  <c r="B15"/>
  <c r="L84"/>
  <c r="J67"/>
  <c r="J88"/>
  <c r="J80"/>
  <c r="P42"/>
  <c r="K58"/>
  <c r="H68"/>
  <c r="N92"/>
  <c r="Q41"/>
  <c r="K73"/>
  <c r="B24"/>
  <c r="I13"/>
  <c r="N47"/>
  <c r="J81"/>
  <c r="J70"/>
  <c r="B22"/>
  <c r="B9"/>
  <c r="J20"/>
  <c r="G24"/>
  <c r="J49"/>
  <c r="G91"/>
  <c r="H91"/>
  <c r="I85"/>
  <c r="N74"/>
  <c r="K19"/>
  <c r="P22"/>
  <c r="P84"/>
  <c r="P13"/>
  <c r="Q22"/>
  <c r="H47"/>
  <c r="G14"/>
  <c r="P51"/>
  <c r="N97"/>
  <c r="B91"/>
  <c r="K41"/>
  <c r="K52"/>
  <c r="L54"/>
  <c r="H95"/>
  <c r="L42"/>
  <c r="H24"/>
  <c r="H88"/>
  <c r="K87"/>
  <c r="Q5"/>
  <c r="O57"/>
  <c r="G78"/>
  <c r="Q11"/>
  <c r="J98"/>
  <c r="P50"/>
  <c r="N51"/>
  <c r="L9"/>
  <c r="B47"/>
  <c r="Q32"/>
  <c r="H39"/>
  <c r="B88"/>
  <c r="B72"/>
  <c r="L73"/>
  <c r="H40"/>
  <c r="O55"/>
  <c r="N7"/>
  <c r="G80"/>
  <c r="P18"/>
  <c r="Q28"/>
  <c r="N59"/>
  <c r="B13"/>
  <c r="P80"/>
  <c r="L66"/>
  <c r="N62"/>
  <c r="N41"/>
  <c r="K16"/>
  <c r="P94"/>
  <c r="B85"/>
  <c r="I45"/>
  <c r="L57"/>
  <c r="J50"/>
  <c r="N27"/>
  <c r="B10"/>
  <c r="B96"/>
  <c r="K92"/>
  <c r="L25"/>
  <c r="O62"/>
  <c r="B41"/>
  <c r="J54"/>
  <c r="G19"/>
  <c r="L30"/>
  <c r="I79"/>
  <c r="Q77"/>
  <c r="B52"/>
  <c r="J25"/>
  <c r="O5"/>
  <c r="Q7"/>
  <c r="O26"/>
  <c r="J93"/>
  <c r="Q79"/>
  <c r="J97"/>
  <c r="I12"/>
  <c r="O68"/>
  <c r="B4"/>
  <c r="L23"/>
  <c r="N60"/>
  <c r="N86"/>
  <c r="G6"/>
  <c r="Q61"/>
  <c r="Q95"/>
  <c r="J58"/>
  <c r="L74"/>
  <c r="P63"/>
  <c r="N98"/>
  <c r="J28"/>
  <c r="I30"/>
  <c r="H71"/>
  <c r="J14"/>
  <c r="P26"/>
  <c r="P32"/>
  <c r="H81"/>
  <c r="O92"/>
  <c r="N79"/>
  <c r="H44"/>
  <c r="P78"/>
  <c r="K14"/>
  <c r="N94"/>
  <c r="G5"/>
  <c r="K89"/>
  <c r="N11"/>
  <c r="H3"/>
  <c r="H97"/>
  <c r="L24"/>
  <c r="J53"/>
  <c r="N17"/>
  <c r="P86"/>
  <c r="K74"/>
  <c r="J46"/>
  <c r="N96"/>
  <c r="Q26"/>
  <c r="K35"/>
  <c r="B12"/>
  <c r="P11"/>
  <c r="B49"/>
  <c r="H98"/>
  <c r="B45"/>
  <c r="O54"/>
  <c r="G66"/>
  <c r="K76"/>
  <c r="N30"/>
  <c r="L33"/>
  <c r="Q36"/>
  <c r="K6"/>
  <c r="I83"/>
  <c r="B81"/>
  <c r="O61"/>
  <c r="L4"/>
  <c r="G31"/>
  <c r="N38"/>
  <c r="G88"/>
  <c r="H43"/>
  <c r="I9"/>
  <c r="H70"/>
  <c r="O31"/>
  <c r="Q23"/>
  <c r="J95"/>
  <c r="L70"/>
  <c r="J36"/>
  <c r="Q33"/>
  <c r="N54"/>
  <c r="K61"/>
  <c r="H7"/>
  <c r="H73"/>
  <c r="P91"/>
  <c r="Q55"/>
  <c r="L68"/>
  <c r="B23"/>
  <c r="P96"/>
  <c r="N93"/>
  <c r="L21"/>
  <c r="O82"/>
  <c r="N67"/>
  <c r="N25"/>
  <c r="F1"/>
  <c r="B63"/>
  <c r="L16"/>
  <c r="L53"/>
  <c r="O64"/>
  <c r="L20"/>
  <c r="K49"/>
  <c r="G59"/>
  <c r="Q71"/>
  <c r="P67"/>
  <c r="O43"/>
  <c r="N65"/>
  <c r="K17"/>
  <c r="K11"/>
  <c r="I62"/>
  <c r="H42"/>
  <c r="K45"/>
  <c r="J60"/>
  <c r="O10"/>
  <c r="Q6"/>
  <c r="I75"/>
  <c r="L65"/>
  <c r="G77"/>
  <c r="Q67"/>
  <c r="I74"/>
  <c r="K10"/>
  <c r="N88"/>
  <c r="P70"/>
  <c r="G20"/>
  <c r="H84"/>
  <c r="N55"/>
  <c r="B60"/>
  <c r="H35"/>
  <c r="P48"/>
  <c r="J10"/>
  <c r="P75"/>
  <c r="J39"/>
  <c r="K69"/>
  <c r="B17"/>
  <c r="H66"/>
  <c r="N6"/>
  <c r="O88"/>
  <c r="P66"/>
  <c r="G65"/>
  <c r="J26"/>
  <c r="Q43"/>
  <c r="K39"/>
  <c r="O13"/>
  <c r="Q4"/>
  <c r="K22"/>
  <c r="N91"/>
  <c r="I42"/>
  <c r="G44"/>
  <c r="G56"/>
  <c r="Q84"/>
  <c r="G49"/>
  <c r="J51"/>
  <c r="L55"/>
  <c r="G12"/>
  <c r="L12"/>
  <c r="J75"/>
  <c r="N4"/>
  <c r="L72"/>
  <c r="J41"/>
  <c r="L82"/>
  <c r="J42"/>
  <c r="O7"/>
  <c r="K98"/>
  <c r="H19"/>
  <c r="P3"/>
  <c r="N50"/>
  <c r="O53"/>
  <c r="O56"/>
  <c r="Q64"/>
  <c r="I3"/>
  <c r="I90"/>
  <c r="G52"/>
  <c r="B5"/>
  <c r="J90"/>
  <c r="G47"/>
  <c r="J64"/>
  <c r="J16"/>
  <c r="P15"/>
  <c r="H89"/>
  <c r="B56"/>
  <c r="P54"/>
  <c r="B48"/>
  <c r="H46"/>
  <c r="I56"/>
  <c r="P95"/>
  <c r="N12"/>
  <c r="N28"/>
  <c r="G45"/>
  <c r="K31"/>
  <c r="O15"/>
  <c r="P46"/>
  <c r="I21"/>
  <c r="K43"/>
  <c r="B14"/>
  <c r="B8"/>
  <c r="Q52"/>
  <c r="L94"/>
  <c r="K40"/>
  <c r="O32"/>
  <c r="B97"/>
  <c r="B11"/>
  <c r="O94"/>
  <c r="G79"/>
  <c r="O27"/>
  <c r="I18"/>
  <c r="Q63"/>
  <c r="Q3"/>
  <c r="K62"/>
  <c r="Q82"/>
  <c r="K33"/>
  <c r="P27"/>
  <c r="G33"/>
  <c r="I84"/>
  <c r="G21"/>
  <c r="O45"/>
  <c r="J94"/>
  <c r="Q53"/>
  <c r="L62"/>
  <c r="G3"/>
  <c r="P88"/>
  <c r="Q15"/>
  <c r="J63"/>
  <c r="N70"/>
  <c r="L63"/>
  <c r="I82"/>
  <c r="Q69"/>
  <c r="K71"/>
  <c r="H9"/>
  <c r="J30"/>
  <c r="O20"/>
  <c r="K72"/>
  <c r="K48"/>
  <c r="I49"/>
  <c r="Q20"/>
  <c r="G34"/>
  <c r="J82"/>
  <c r="H37"/>
  <c r="I39"/>
  <c r="G28"/>
  <c r="L8"/>
  <c r="N46"/>
  <c r="P52"/>
  <c r="L28"/>
  <c r="Q13"/>
  <c r="O83"/>
  <c r="H21"/>
  <c r="H65"/>
  <c r="L3"/>
  <c r="L50"/>
  <c r="B67"/>
  <c r="K85"/>
  <c r="P93"/>
  <c r="N80"/>
  <c r="N75"/>
  <c r="J32"/>
  <c r="H50"/>
  <c r="I28"/>
  <c r="P59"/>
  <c r="H69"/>
  <c r="H60"/>
  <c r="N53"/>
  <c r="J19"/>
  <c r="O91"/>
  <c r="I95"/>
  <c r="O63"/>
  <c r="B76"/>
  <c r="Q29"/>
  <c r="P92"/>
  <c r="L59"/>
  <c r="H59"/>
  <c r="J76"/>
  <c r="J44"/>
  <c r="K60"/>
  <c r="H72"/>
  <c r="L26"/>
  <c r="I94"/>
  <c r="Q24"/>
  <c r="J92"/>
  <c r="J22"/>
  <c r="J6"/>
  <c r="L31"/>
  <c r="H55"/>
  <c r="L17"/>
  <c r="O75"/>
  <c r="I51"/>
  <c r="O69"/>
  <c r="O84"/>
  <c r="G90"/>
  <c r="J15"/>
  <c r="G17"/>
  <c r="P97"/>
  <c r="Q9"/>
  <c r="G84"/>
  <c r="K68"/>
  <c r="H4"/>
  <c r="G16"/>
  <c r="K56"/>
  <c r="N87"/>
  <c r="O19"/>
  <c r="G87"/>
  <c r="O23"/>
  <c r="L91"/>
  <c r="J74"/>
  <c r="I96"/>
  <c r="K75"/>
  <c r="P72"/>
  <c r="B98"/>
  <c r="I55"/>
  <c r="L22"/>
  <c r="J83"/>
  <c r="H54"/>
  <c r="K46"/>
  <c r="B74"/>
  <c r="K38"/>
  <c r="J7"/>
  <c r="L40"/>
  <c r="L15"/>
  <c r="G10"/>
  <c r="P98"/>
  <c r="H29"/>
  <c r="K9"/>
  <c r="N22"/>
  <c r="Q60"/>
  <c r="J33"/>
  <c r="I73"/>
  <c r="N40"/>
  <c r="O34"/>
  <c r="B94"/>
  <c r="O65"/>
  <c r="P90"/>
  <c r="G57"/>
  <c r="J48"/>
  <c r="O73"/>
  <c r="Q39"/>
  <c r="B6"/>
  <c r="K94"/>
  <c r="Q17"/>
  <c r="I22"/>
  <c r="P49"/>
  <c r="H75"/>
  <c r="I67"/>
  <c r="B77"/>
  <c r="B38"/>
  <c r="J89"/>
  <c r="B90"/>
  <c r="I48"/>
  <c r="O4"/>
  <c r="J17"/>
  <c r="B54"/>
  <c r="N35"/>
  <c r="L47"/>
  <c r="K67"/>
  <c r="J78"/>
  <c r="J27"/>
  <c r="J43"/>
  <c r="K42"/>
  <c r="J72"/>
  <c r="H80"/>
  <c r="K28"/>
  <c r="B59"/>
  <c r="B16"/>
  <c r="L75"/>
  <c r="P37"/>
  <c r="H22"/>
  <c r="N42"/>
  <c r="H26"/>
  <c r="J13"/>
  <c r="H51"/>
  <c r="I76"/>
  <c r="N68"/>
  <c r="I19"/>
  <c r="O97"/>
  <c r="H83"/>
  <c r="N82"/>
  <c r="L64"/>
  <c r="Q89"/>
  <c r="P28"/>
  <c r="J87"/>
  <c r="O86"/>
  <c r="J8"/>
  <c r="J40"/>
  <c r="G74"/>
  <c r="K79"/>
  <c r="P81"/>
  <c r="K21"/>
  <c r="B25"/>
  <c r="G64"/>
  <c r="P57"/>
  <c r="G43"/>
  <c r="L41"/>
  <c r="G83"/>
  <c r="I65"/>
  <c r="O44"/>
  <c r="Q12"/>
  <c r="K5"/>
  <c r="P24"/>
  <c r="Q78"/>
  <c r="K91"/>
  <c r="N10"/>
  <c r="N84"/>
  <c r="O25"/>
  <c r="G97"/>
  <c r="O76"/>
  <c r="J9"/>
  <c r="H62"/>
  <c r="O58"/>
  <c r="I46"/>
  <c r="I97"/>
  <c r="G18"/>
  <c r="L10"/>
  <c r="Q14"/>
  <c r="K50"/>
  <c r="Q21"/>
  <c r="Q94"/>
  <c r="H14"/>
  <c r="K13"/>
  <c r="K51"/>
  <c r="J45"/>
  <c r="O47"/>
  <c r="J91"/>
  <c r="G82"/>
  <c r="K83"/>
  <c r="Q16"/>
  <c r="O98"/>
  <c r="Q66"/>
  <c r="K27"/>
  <c r="J84"/>
  <c r="B18"/>
  <c r="L58"/>
  <c r="Q51"/>
  <c r="L37"/>
  <c r="N34"/>
  <c r="L45"/>
  <c r="L92"/>
  <c r="B3"/>
  <c r="B51"/>
  <c r="H90"/>
  <c r="G54"/>
  <c r="E1"/>
  <c r="G50"/>
  <c r="O70"/>
  <c r="O28"/>
  <c r="G38"/>
  <c r="P89"/>
  <c r="I24"/>
  <c r="L43"/>
  <c r="P14"/>
  <c r="B82"/>
  <c r="O30"/>
  <c r="I47"/>
  <c r="B33"/>
  <c r="B53"/>
  <c r="N26"/>
  <c r="H34"/>
  <c r="G26"/>
  <c r="L38"/>
  <c r="N72"/>
  <c r="H16"/>
  <c r="J11"/>
  <c r="J34"/>
  <c r="G58"/>
  <c r="H12"/>
  <c r="P8"/>
  <c r="P79"/>
  <c r="J59"/>
  <c r="K93"/>
  <c r="K20"/>
  <c r="K12"/>
  <c r="L32"/>
  <c r="P30"/>
  <c r="K32"/>
  <c r="Q34"/>
  <c r="I93"/>
  <c r="H33"/>
  <c r="Q93"/>
  <c r="K25"/>
  <c r="L56"/>
  <c r="H64"/>
  <c r="H74"/>
  <c r="N44"/>
  <c r="I78"/>
  <c r="I17"/>
  <c r="G62"/>
  <c r="O49"/>
  <c r="Q98"/>
  <c r="H6"/>
  <c r="O21"/>
  <c r="J5"/>
  <c r="I10"/>
  <c r="K34"/>
  <c r="G89"/>
  <c r="P40"/>
  <c r="B89"/>
  <c r="Q91"/>
  <c r="H11"/>
  <c r="H94"/>
  <c r="O77"/>
  <c r="J24"/>
  <c r="N3"/>
  <c r="N18"/>
  <c r="G93"/>
  <c r="G53"/>
  <c r="H58"/>
  <c r="Q72"/>
  <c r="Q97"/>
  <c r="Q74"/>
  <c r="H32"/>
  <c r="N32"/>
  <c r="K78"/>
  <c r="I25"/>
  <c r="Q85"/>
  <c r="N64"/>
  <c r="I23"/>
  <c r="P34"/>
  <c r="Q76"/>
  <c r="I98"/>
  <c r="Q31"/>
  <c r="G72"/>
  <c r="N48"/>
  <c r="J79"/>
  <c r="P23"/>
  <c r="B27"/>
  <c r="B50"/>
  <c r="G69"/>
  <c r="G27"/>
  <c r="H57"/>
  <c r="I11"/>
  <c r="N19"/>
  <c r="B55"/>
  <c r="K64"/>
  <c r="G63"/>
  <c r="J3"/>
  <c r="P61"/>
  <c r="P7"/>
  <c r="H63"/>
  <c r="O37"/>
  <c r="L39"/>
  <c r="B46"/>
  <c r="K3"/>
  <c r="G76"/>
  <c r="K88"/>
  <c r="J73"/>
  <c r="P82"/>
  <c r="P62"/>
  <c r="C1"/>
  <c r="I59"/>
  <c r="J23"/>
  <c r="O11"/>
  <c r="H41"/>
  <c r="B21"/>
  <c r="G35"/>
  <c r="B34"/>
  <c r="I92"/>
  <c r="O12"/>
  <c r="L96"/>
  <c r="H93"/>
  <c r="L87"/>
  <c r="G95"/>
  <c r="I64"/>
  <c r="O46"/>
  <c r="K23"/>
  <c r="H82"/>
  <c r="H23"/>
  <c r="Q83"/>
  <c r="H87"/>
  <c r="B92"/>
  <c r="P38"/>
  <c r="B62"/>
  <c r="B66"/>
  <c r="I41"/>
  <c r="Q18"/>
  <c r="N61"/>
  <c r="J57"/>
  <c r="O16"/>
  <c r="P10"/>
  <c r="N81"/>
  <c r="Q38"/>
  <c r="L34"/>
  <c r="O74"/>
  <c r="J96"/>
  <c r="G39"/>
  <c r="N5"/>
  <c r="J85"/>
  <c r="N83"/>
  <c r="O51"/>
  <c r="O33"/>
  <c r="O42"/>
  <c r="Q57"/>
  <c r="I36"/>
  <c r="L67"/>
  <c r="B40"/>
  <c r="L98"/>
  <c r="O29"/>
  <c r="K54"/>
  <c r="K37"/>
  <c r="H28"/>
  <c r="G32"/>
  <c r="N36"/>
  <c r="O60"/>
  <c r="P44"/>
  <c r="P16"/>
  <c r="Q68"/>
  <c r="O72"/>
  <c r="H86"/>
  <c r="I15"/>
  <c r="B61"/>
  <c r="I66"/>
  <c r="P43"/>
  <c r="H5"/>
  <c r="I68"/>
  <c r="L13"/>
  <c r="I54"/>
  <c r="Q45"/>
  <c r="G61"/>
  <c r="B7"/>
  <c r="H20"/>
  <c r="Q88"/>
  <c r="N49"/>
  <c r="K55"/>
  <c r="K86"/>
  <c r="N14"/>
  <c r="I43"/>
  <c r="N58"/>
  <c r="N23"/>
  <c r="H17"/>
  <c r="Q25"/>
  <c r="N95"/>
  <c r="P9"/>
  <c r="B65"/>
  <c r="N89"/>
  <c r="H18"/>
  <c r="B35"/>
  <c r="L71"/>
  <c r="I38"/>
  <c r="J47"/>
  <c r="G2"/>
  <c r="N63"/>
  <c r="P36"/>
  <c r="O9"/>
  <c r="N85"/>
  <c r="G98"/>
  <c r="B58"/>
  <c r="N39"/>
  <c r="L18"/>
  <c r="H53"/>
  <c r="G85"/>
  <c r="L78"/>
  <c r="J71"/>
  <c r="N37"/>
  <c r="H38"/>
  <c r="I16"/>
  <c r="L80"/>
  <c r="P69"/>
  <c r="P35"/>
  <c r="D1"/>
  <c r="G60"/>
  <c r="K59"/>
  <c r="N16"/>
  <c r="P64"/>
  <c r="Q27"/>
  <c r="G75"/>
  <c r="I50"/>
  <c r="L69"/>
  <c r="O87"/>
  <c r="G40"/>
  <c r="N66"/>
  <c r="O79"/>
  <c r="N15"/>
  <c r="L60"/>
  <c r="N69"/>
  <c r="L83"/>
  <c r="B44"/>
  <c r="G51"/>
  <c r="G70"/>
  <c r="K15"/>
  <c r="H30"/>
  <c r="J56"/>
  <c r="G67"/>
  <c r="G11"/>
  <c r="O35"/>
  <c r="P85"/>
  <c r="O39"/>
  <c r="O85"/>
  <c r="I70"/>
  <c r="B28"/>
  <c r="I29"/>
  <c r="P4"/>
  <c r="Q59"/>
  <c r="B19"/>
  <c r="P76"/>
  <c r="J86"/>
  <c r="Q46"/>
  <c r="K47"/>
  <c r="N33"/>
  <c r="I88"/>
  <c r="L76"/>
  <c r="J66"/>
  <c r="H96"/>
  <c r="P87"/>
  <c r="L89"/>
  <c r="P77"/>
  <c r="B57"/>
  <c r="Q58"/>
  <c r="P17"/>
  <c r="L19"/>
  <c r="Q37"/>
  <c r="H2"/>
  <c r="I31"/>
  <c r="K81"/>
  <c r="G46"/>
  <c r="J31"/>
  <c r="N73"/>
  <c r="R73" l="1"/>
  <c r="M31"/>
  <c r="C57"/>
  <c r="E57"/>
  <c r="F57"/>
  <c r="D57"/>
  <c r="M88"/>
  <c r="R33"/>
  <c r="F19"/>
  <c r="C19"/>
  <c r="D19"/>
  <c r="E19"/>
  <c r="M29"/>
  <c r="F28"/>
  <c r="E28"/>
  <c r="D28"/>
  <c r="C28"/>
  <c r="M70"/>
  <c r="E44"/>
  <c r="C44"/>
  <c r="F44"/>
  <c r="D44"/>
  <c r="R69"/>
  <c r="R15"/>
  <c r="R66"/>
  <c r="M50"/>
  <c r="R16"/>
  <c r="M16"/>
  <c r="R37"/>
  <c r="R39"/>
  <c r="C58"/>
  <c r="D58"/>
  <c r="E58"/>
  <c r="F58"/>
  <c r="R85"/>
  <c r="R63"/>
  <c r="M38"/>
  <c r="E35"/>
  <c r="F35"/>
  <c r="D35"/>
  <c r="C35"/>
  <c r="R89"/>
  <c r="D65"/>
  <c r="E65"/>
  <c r="C65"/>
  <c r="F65"/>
  <c r="R95"/>
  <c r="R23"/>
  <c r="R58"/>
  <c r="M43"/>
  <c r="R14"/>
  <c r="R49"/>
  <c r="C7"/>
  <c r="E7"/>
  <c r="F7"/>
  <c r="D7"/>
  <c r="M54"/>
  <c r="M68"/>
  <c r="M66"/>
  <c r="E61"/>
  <c r="D61"/>
  <c r="C61"/>
  <c r="F61"/>
  <c r="M15"/>
  <c r="R36"/>
  <c r="F40"/>
  <c r="C40"/>
  <c r="D40"/>
  <c r="E40"/>
  <c r="M36"/>
  <c r="R83"/>
  <c r="R5"/>
  <c r="R81"/>
  <c r="R61"/>
  <c r="M41"/>
  <c r="F66"/>
  <c r="E66"/>
  <c r="D66"/>
  <c r="C66"/>
  <c r="D62"/>
  <c r="E62"/>
  <c r="C62"/>
  <c r="F62"/>
  <c r="F92"/>
  <c r="C92"/>
  <c r="D92"/>
  <c r="E92"/>
  <c r="M64"/>
  <c r="M92"/>
  <c r="E34"/>
  <c r="F34"/>
  <c r="D34"/>
  <c r="C34"/>
  <c r="F21"/>
  <c r="D21"/>
  <c r="C21"/>
  <c r="E21"/>
  <c r="M59"/>
  <c r="K99"/>
  <c r="E46"/>
  <c r="F46"/>
  <c r="D46"/>
  <c r="C46"/>
  <c r="J99"/>
  <c r="E55"/>
  <c r="C55"/>
  <c r="F55"/>
  <c r="D55"/>
  <c r="R19"/>
  <c r="M11"/>
  <c r="C50"/>
  <c r="F50"/>
  <c r="D50"/>
  <c r="E50"/>
  <c r="E27"/>
  <c r="C27"/>
  <c r="D27"/>
  <c r="F27"/>
  <c r="R48"/>
  <c r="M98"/>
  <c r="M23"/>
  <c r="R64"/>
  <c r="M25"/>
  <c r="R32"/>
  <c r="R18"/>
  <c r="N99"/>
  <c r="R3"/>
  <c r="C89"/>
  <c r="F89"/>
  <c r="E89"/>
  <c r="D89"/>
  <c r="M10"/>
  <c r="M17"/>
  <c r="M78"/>
  <c r="R44"/>
  <c r="M93"/>
  <c r="R72"/>
  <c r="R26"/>
  <c r="D53"/>
  <c r="F53"/>
  <c r="E53"/>
  <c r="C53"/>
  <c r="E33"/>
  <c r="D33"/>
  <c r="C33"/>
  <c r="F33"/>
  <c r="M47"/>
  <c r="C82"/>
  <c r="F82"/>
  <c r="E82"/>
  <c r="D82"/>
  <c r="M24"/>
  <c r="F51"/>
  <c r="D51"/>
  <c r="E51"/>
  <c r="C51"/>
  <c r="E3"/>
  <c r="B99"/>
  <c r="F3"/>
  <c r="C3"/>
  <c r="D3"/>
  <c r="D99" s="1"/>
  <c r="R34"/>
  <c r="E18"/>
  <c r="D18"/>
  <c r="F18"/>
  <c r="C18"/>
  <c r="M97"/>
  <c r="M46"/>
  <c r="R84"/>
  <c r="R10"/>
  <c r="M65"/>
  <c r="C25"/>
  <c r="F25"/>
  <c r="D25"/>
  <c r="E25"/>
  <c r="R82"/>
  <c r="M19"/>
  <c r="R68"/>
  <c r="M76"/>
  <c r="R42"/>
  <c r="D16"/>
  <c r="C16"/>
  <c r="E16"/>
  <c r="F16"/>
  <c r="F59"/>
  <c r="E59"/>
  <c r="C59"/>
  <c r="D59"/>
  <c r="R35"/>
  <c r="C54"/>
  <c r="F54"/>
  <c r="D54"/>
  <c r="E54"/>
  <c r="M48"/>
  <c r="E90"/>
  <c r="D90"/>
  <c r="C90"/>
  <c r="F90"/>
  <c r="E38"/>
  <c r="C38"/>
  <c r="D38"/>
  <c r="F38"/>
  <c r="C77"/>
  <c r="E77"/>
  <c r="F77"/>
  <c r="D77"/>
  <c r="M67"/>
  <c r="M22"/>
  <c r="E6"/>
  <c r="C6"/>
  <c r="D6"/>
  <c r="F6"/>
  <c r="D94"/>
  <c r="C94"/>
  <c r="E94"/>
  <c r="F94"/>
  <c r="R40"/>
  <c r="M73"/>
  <c r="R22"/>
  <c r="E74"/>
  <c r="C74"/>
  <c r="F74"/>
  <c r="D74"/>
  <c r="M55"/>
  <c r="D98"/>
  <c r="C98"/>
  <c r="F98"/>
  <c r="E98"/>
  <c r="M96"/>
  <c r="R87"/>
  <c r="M51"/>
  <c r="M94"/>
  <c r="D76"/>
  <c r="E76"/>
  <c r="F76"/>
  <c r="C76"/>
  <c r="M95"/>
  <c r="R53"/>
  <c r="M28"/>
  <c r="R75"/>
  <c r="R80"/>
  <c r="D67"/>
  <c r="F67"/>
  <c r="C67"/>
  <c r="E67"/>
  <c r="L99"/>
  <c r="R46"/>
  <c r="M39"/>
  <c r="M49"/>
  <c r="M82"/>
  <c r="R70"/>
  <c r="G99"/>
  <c r="M84"/>
  <c r="Q99"/>
  <c r="M18"/>
  <c r="F11"/>
  <c r="C11"/>
  <c r="D11"/>
  <c r="E11"/>
  <c r="E97"/>
  <c r="C97"/>
  <c r="F97"/>
  <c r="D97"/>
  <c r="D8"/>
  <c r="C8"/>
  <c r="F8"/>
  <c r="E8"/>
  <c r="E14"/>
  <c r="F14"/>
  <c r="C14"/>
  <c r="D14"/>
  <c r="M21"/>
  <c r="R28"/>
  <c r="R12"/>
  <c r="M56"/>
  <c r="F48"/>
  <c r="D48"/>
  <c r="C48"/>
  <c r="E48"/>
  <c r="C56"/>
  <c r="E56"/>
  <c r="F56"/>
  <c r="D56"/>
  <c r="E5"/>
  <c r="F5"/>
  <c r="F99" s="1"/>
  <c r="D5"/>
  <c r="C5"/>
  <c r="M90"/>
  <c r="M3"/>
  <c r="I99"/>
  <c r="R50"/>
  <c r="P99"/>
  <c r="R4"/>
  <c r="M42"/>
  <c r="R91"/>
  <c r="R6"/>
  <c r="D17"/>
  <c r="E17"/>
  <c r="F17"/>
  <c r="C17"/>
  <c r="C60"/>
  <c r="F60"/>
  <c r="E60"/>
  <c r="D60"/>
  <c r="R55"/>
  <c r="R88"/>
  <c r="M74"/>
  <c r="M75"/>
  <c r="M62"/>
  <c r="R65"/>
  <c r="D63"/>
  <c r="C63"/>
  <c r="F63"/>
  <c r="E63"/>
  <c r="R25"/>
  <c r="R67"/>
  <c r="R93"/>
  <c r="F23"/>
  <c r="C23"/>
  <c r="E23"/>
  <c r="D23"/>
  <c r="R54"/>
  <c r="M9"/>
  <c r="R38"/>
  <c r="E81"/>
  <c r="F81"/>
  <c r="C81"/>
  <c r="D81"/>
  <c r="M83"/>
  <c r="R30"/>
  <c r="F45"/>
  <c r="E45"/>
  <c r="D45"/>
  <c r="C45"/>
  <c r="E49"/>
  <c r="F49"/>
  <c r="C49"/>
  <c r="D49"/>
  <c r="D12"/>
  <c r="F12"/>
  <c r="E12"/>
  <c r="C12"/>
  <c r="R96"/>
  <c r="R17"/>
  <c r="H99"/>
  <c r="R11"/>
  <c r="R94"/>
  <c r="R79"/>
  <c r="M30"/>
  <c r="R98"/>
  <c r="R86"/>
  <c r="R60"/>
  <c r="E4"/>
  <c r="F4"/>
  <c r="C4"/>
  <c r="D4"/>
  <c r="M12"/>
  <c r="F52"/>
  <c r="E52"/>
  <c r="C52"/>
  <c r="D52"/>
  <c r="M79"/>
  <c r="E41"/>
  <c r="D41"/>
  <c r="F41"/>
  <c r="C41"/>
  <c r="E96"/>
  <c r="C96"/>
  <c r="D96"/>
  <c r="F96"/>
  <c r="E10"/>
  <c r="F10"/>
  <c r="C10"/>
  <c r="D10"/>
  <c r="R27"/>
  <c r="M45"/>
  <c r="D85"/>
  <c r="C85"/>
  <c r="E85"/>
  <c r="F85"/>
  <c r="R41"/>
  <c r="R62"/>
  <c r="E13"/>
  <c r="F13"/>
  <c r="C13"/>
  <c r="D13"/>
  <c r="R59"/>
  <c r="R7"/>
  <c r="C72"/>
  <c r="D72"/>
  <c r="F72"/>
  <c r="E72"/>
  <c r="D88"/>
  <c r="E88"/>
  <c r="C88"/>
  <c r="F88"/>
  <c r="C47"/>
  <c r="F47"/>
  <c r="D47"/>
  <c r="E47"/>
  <c r="R51"/>
  <c r="D91"/>
  <c r="C91"/>
  <c r="F91"/>
  <c r="E91"/>
  <c r="R97"/>
  <c r="R74"/>
  <c r="M85"/>
  <c r="C9"/>
  <c r="F9"/>
  <c r="E9"/>
  <c r="D9"/>
  <c r="E22"/>
  <c r="D22"/>
  <c r="F22"/>
  <c r="C22"/>
  <c r="R47"/>
  <c r="M13"/>
  <c r="F24"/>
  <c r="E24"/>
  <c r="C24"/>
  <c r="D24"/>
  <c r="R92"/>
  <c r="F15"/>
  <c r="C15"/>
  <c r="D15"/>
  <c r="E15"/>
  <c r="M72"/>
  <c r="D30"/>
  <c r="C30"/>
  <c r="E30"/>
  <c r="F30"/>
  <c r="M89"/>
  <c r="M6"/>
  <c r="F93"/>
  <c r="C93"/>
  <c r="D93"/>
  <c r="E93"/>
  <c r="R20"/>
  <c r="R8"/>
  <c r="M60"/>
  <c r="R13"/>
  <c r="M81"/>
  <c r="D68"/>
  <c r="C68"/>
  <c r="E68"/>
  <c r="F68"/>
  <c r="M44"/>
  <c r="M34"/>
  <c r="E75"/>
  <c r="D75"/>
  <c r="F75"/>
  <c r="C75"/>
  <c r="M37"/>
  <c r="C80"/>
  <c r="E80"/>
  <c r="D80"/>
  <c r="F80"/>
  <c r="R71"/>
  <c r="R21"/>
  <c r="R76"/>
  <c r="R45"/>
  <c r="R56"/>
  <c r="M69"/>
  <c r="R43"/>
  <c r="M8"/>
  <c r="E71"/>
  <c r="D71"/>
  <c r="C71"/>
  <c r="F71"/>
  <c r="E26"/>
  <c r="C26"/>
  <c r="D26"/>
  <c r="F26"/>
  <c r="F87"/>
  <c r="E87"/>
  <c r="C87"/>
  <c r="D87"/>
  <c r="M61"/>
  <c r="C29"/>
  <c r="D29"/>
  <c r="F29"/>
  <c r="E29"/>
  <c r="R29"/>
  <c r="M58"/>
  <c r="M87"/>
  <c r="R78"/>
  <c r="R52"/>
  <c r="D39"/>
  <c r="F39"/>
  <c r="C39"/>
  <c r="E39"/>
  <c r="F83"/>
  <c r="C83"/>
  <c r="D83"/>
  <c r="E83"/>
  <c r="M86"/>
  <c r="M20"/>
  <c r="M77"/>
  <c r="M14"/>
  <c r="M27"/>
  <c r="M33"/>
  <c r="M7"/>
  <c r="E37"/>
  <c r="C37"/>
  <c r="D37"/>
  <c r="F37"/>
  <c r="M63"/>
  <c r="O99"/>
  <c r="M35"/>
  <c r="D32"/>
  <c r="F32"/>
  <c r="E32"/>
  <c r="C32"/>
  <c r="M5"/>
  <c r="R77"/>
  <c r="C42"/>
  <c r="F42"/>
  <c r="D42"/>
  <c r="E42"/>
  <c r="C79"/>
  <c r="D79"/>
  <c r="E79"/>
  <c r="F79"/>
  <c r="M53"/>
  <c r="R90"/>
  <c r="M32"/>
  <c r="R9"/>
  <c r="F43"/>
  <c r="E43"/>
  <c r="C43"/>
  <c r="D43"/>
  <c r="E64"/>
  <c r="F64"/>
  <c r="D64"/>
  <c r="C64"/>
  <c r="M71"/>
  <c r="E84"/>
  <c r="D84"/>
  <c r="C84"/>
  <c r="F84"/>
  <c r="E36"/>
  <c r="C36"/>
  <c r="F36"/>
  <c r="D36"/>
  <c r="M26"/>
  <c r="R24"/>
  <c r="M80"/>
  <c r="R31"/>
  <c r="E70"/>
  <c r="C70"/>
  <c r="F70"/>
  <c r="D70"/>
  <c r="M91"/>
  <c r="D69"/>
  <c r="E69"/>
  <c r="F69"/>
  <c r="C69"/>
  <c r="M57"/>
  <c r="F86"/>
  <c r="D86"/>
  <c r="E86"/>
  <c r="C86"/>
  <c r="C95"/>
  <c r="F95"/>
  <c r="E95"/>
  <c r="D95"/>
  <c r="C20"/>
  <c r="C99" s="1"/>
  <c r="E20"/>
  <c r="F20"/>
  <c r="D20"/>
  <c r="E73"/>
  <c r="F73"/>
  <c r="C73"/>
  <c r="D73"/>
  <c r="M52"/>
  <c r="R57"/>
  <c r="C78"/>
  <c r="F78"/>
  <c r="D78"/>
  <c r="E78"/>
  <c r="M40"/>
  <c r="M4"/>
  <c r="F31"/>
  <c r="D31"/>
  <c r="C31"/>
  <c r="E31"/>
  <c r="M99"/>
  <c r="R99"/>
  <c r="E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5"/>
  <c r="DC11"/>
  <c r="DB67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8" i="54"/>
  <c r="E8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1"/>
  <c r="DD7"/>
  <c r="DD42"/>
  <c r="CP38"/>
  <c r="CP91"/>
  <c r="CP87"/>
  <c r="CP44"/>
  <c r="CP42"/>
  <c r="CP35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D99" i="40"/>
  <c r="F99"/>
  <c r="G7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5" i="28"/>
  <c r="AG5" s="1"/>
  <c r="AD4"/>
  <c r="AG4" s="1"/>
  <c r="AD3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<sst xmlns="http://schemas.openxmlformats.org/spreadsheetml/2006/main" count="9514" uniqueCount="629">
  <si>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</si>
  <si>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</si>
  <si>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</si>
  <si>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</si>
  <si>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</si>
  <si>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</si>
  <si>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</si>
  <si>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</si>
  <si>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</si>
  <si>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</si>
  <si>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</si>
  <si>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</si>
  <si>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</si>
  <si>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</si>
  <si>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</si>
  <si>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</si>
  <si>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</si>
  <si>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</si>
  <si>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</si>
  <si>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</si>
  <si>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</si>
  <si>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</si>
  <si>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</si>
  <si>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</si>
  <si>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</si>
  <si>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</si>
  <si>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</si>
  <si>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</si>
  <si>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</si>
  <si>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</si>
  <si>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</si>
  <si>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</si>
  <si>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</si>
  <si>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</si>
  <si>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</si>
  <si>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</si>
  <si>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</si>
  <si>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</si>
  <si>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</si>
  <si>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</si>
  <si>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</si>
  <si>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</si>
  <si>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</si>
  <si>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</si>
  <si>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</si>
  <si>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</si>
  <si>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</si>
  <si>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</si>
  <si>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</si>
  <si>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</si>
  <si>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</si>
  <si>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</si>
  <si>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</si>
  <si>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</si>
  <si>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</si>
  <si>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</si>
  <si>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</si>
  <si>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</si>
  <si>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</si>
  <si>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</si>
  <si>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</si>
  <si>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</si>
  <si>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</si>
  <si>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</si>
  <si>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</si>
  <si>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</si>
  <si>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</si>
  <si>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</si>
  <si>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</si>
  <si>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</si>
  <si>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</si>
  <si>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</si>
  <si>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</si>
  <si>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</si>
  <si>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</si>
  <si>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</si>
  <si>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</si>
  <si>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</si>
  <si>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</si>
  <si>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</si>
  <si>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</si>
  <si>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</si>
  <si>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</si>
  <si>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</si>
  <si>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</si>
  <si>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</si>
  <si>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</si>
  <si>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</si>
  <si>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</si>
  <si>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</si>
  <si>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</si>
  <si>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</si>
  <si>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</si>
  <si>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</si>
  <si>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</si>
  <si>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</si>
  <si>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</si>
  <si>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</si>
  <si>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</si>
  <si>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</si>
  <si>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</si>
  <si>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</si>
  <si>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</si>
  <si>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</si>
  <si>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</si>
  <si>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</si>
  <si>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</si>
  <si>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</si>
  <si>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</si>
  <si>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</si>
  <si>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</si>
  <si>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</si>
  <si>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</si>
  <si>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</si>
  <si>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</si>
  <si>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</si>
  <si>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</si>
  <si>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</si>
  <si>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</si>
  <si>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</si>
  <si>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</si>
  <si>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</si>
  <si>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</si>
  <si>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</si>
  <si>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</si>
  <si>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</si>
  <si>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</si>
  <si>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</si>
  <si>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</si>
  <si>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</si>
  <si>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</si>
  <si>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</si>
  <si>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</si>
  <si>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</si>
  <si>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</si>
  <si>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</si>
  <si>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</si>
  <si>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</si>
  <si>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</si>
  <si>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</si>
  <si>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</si>
  <si>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</si>
  <si>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</si>
  <si>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</si>
  <si>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</si>
  <si>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</si>
  <si>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</si>
  <si>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</si>
  <si>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</si>
  <si>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</si>
  <si>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</si>
  <si>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</si>
  <si>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</si>
  <si>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</si>
  <si>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</si>
  <si>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</si>
  <si>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</si>
  <si>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</si>
  <si>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</si>
  <si>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</si>
  <si>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</si>
  <si>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</si>
  <si>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</si>
  <si>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</si>
  <si>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</si>
  <si>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</si>
  <si>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</si>
  <si>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</si>
  <si>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</si>
  <si>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</si>
  <si>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</si>
  <si>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</si>
  <si>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</si>
  <si>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</si>
  <si>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</si>
  <si>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</si>
  <si>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</si>
  <si>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</si>
  <si>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</si>
  <si>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</si>
  <si>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</si>
  <si>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</si>
  <si>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</si>
  <si>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</si>
  <si>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</si>
  <si>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</si>
  <si>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</si>
  <si>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</si>
  <si>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</si>
  <si>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</si>
  <si>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</si>
  <si>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</si>
  <si>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</si>
  <si>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</si>
  <si>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</si>
  <si>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</si>
  <si>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</si>
  <si>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</si>
  <si>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</si>
  <si>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</si>
  <si>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</si>
  <si>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</si>
  <si>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</si>
  <si>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</si>
  <si>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</si>
  <si>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</si>
  <si>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</si>
  <si>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</si>
  <si>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</si>
  <si>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</si>
  <si>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</si>
  <si>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</si>
  <si>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</si>
  <si>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</si>
  <si>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</si>
  <si>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</si>
  <si>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</si>
  <si>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</si>
  <si>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</si>
  <si>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</si>
  <si>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</si>
  <si>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</si>
  <si>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</si>
  <si>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</si>
  <si>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</si>
  <si>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</si>
  <si>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</si>
  <si>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</si>
  <si>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</si>
  <si>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</si>
  <si>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</si>
  <si>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</si>
  <si>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</si>
  <si>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</si>
  <si>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</si>
  <si>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</si>
  <si>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</si>
  <si>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</si>
  <si>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</si>
  <si>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</si>
  <si>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</si>
  <si>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</si>
  <si>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</si>
  <si>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</si>
  <si>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</si>
  <si>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</si>
  <si>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</si>
  <si>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</si>
  <si>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</si>
  <si>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</si>
  <si>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</si>
  <si>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</si>
  <si>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</si>
  <si>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</si>
  <si>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</si>
  <si>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</si>
  <si>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</si>
  <si>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</si>
  <si>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</si>
  <si>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</si>
  <si>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</si>
  <si>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</si>
  <si>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</si>
  <si>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</si>
  <si>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</si>
  <si>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</si>
  <si>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</si>
  <si>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</si>
  <si>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</si>
  <si>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</si>
  <si>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</si>
  <si>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</si>
  <si>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</si>
  <si>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</si>
  <si>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</si>
  <si>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</si>
  <si>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</si>
  <si>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</si>
  <si>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</si>
  <si>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</si>
  <si>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</si>
  <si>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</si>
  <si>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</si>
  <si>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</si>
  <si>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</si>
  <si>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</si>
  <si>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</si>
  <si>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</si>
  <si>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</si>
  <si>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</si>
  <si>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</si>
  <si>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</si>
  <si>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</si>
  <si>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</si>
  <si>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</si>
  <si>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</si>
  <si>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</si>
  <si>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</si>
  <si>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</si>
  <si>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</si>
  <si>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</si>
  <si>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</si>
  <si>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</si>
  <si>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</si>
  <si>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</si>
  <si>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</si>
  <si>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</si>
  <si>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</si>
  <si>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</si>
  <si>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</si>
  <si>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</si>
  <si>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</si>
  <si>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</si>
  <si>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</si>
  <si>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</si>
  <si>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</si>
  <si>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</si>
  <si>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</si>
  <si>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</si>
  <si>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</si>
  <si>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</si>
  <si>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</si>
  <si>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</si>
  <si>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</si>
  <si>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</si>
  <si>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</si>
  <si>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</si>
  <si>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</si>
  <si>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</si>
  <si>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</si>
  <si>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</si>
  <si>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</si>
  <si>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</si>
  <si>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</si>
  <si>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</si>
  <si>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</si>
  <si>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</si>
  <si>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</si>
  <si>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</si>
  <si>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</si>
  <si>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</si>
  <si>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</si>
  <si>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</si>
  <si>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</si>
  <si>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</si>
  <si>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</si>
  <si>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</si>
  <si>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</si>
  <si>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</si>
  <si>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</si>
  <si>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</si>
  <si>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</si>
  <si>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</si>
  <si>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</si>
  <si>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</si>
  <si>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</si>
  <si>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</si>
  <si>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</si>
  <si>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</si>
  <si>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</si>
  <si>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</si>
  <si>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</si>
  <si>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</si>
  <si>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</si>
  <si>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</si>
  <si>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</si>
  <si>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</si>
  <si>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</si>
  <si>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</si>
  <si>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</si>
  <si>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</si>
  <si>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</si>
  <si>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</si>
  <si>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</si>
  <si>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</si>
  <si>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</si>
  <si>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</si>
  <si>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</si>
  <si>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</si>
  <si>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</si>
  <si>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</si>
  <si>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</si>
  <si>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</si>
  <si>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</si>
  <si>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</si>
  <si>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</si>
  <si>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</si>
  <si>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</si>
  <si>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</si>
  <si>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</si>
  <si>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</si>
  <si>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</si>
  <si>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</si>
  <si>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</si>
  <si>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</si>
  <si>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</si>
  <si>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</si>
  <si>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</si>
  <si>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</si>
  <si>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</si>
  <si>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</si>
  <si>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</si>
  <si>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</si>
  <si>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</si>
  <si>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</si>
  <si>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</si>
  <si>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</si>
  <si>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</si>
  <si>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</si>
  <si>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</si>
  <si>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</si>
  <si>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</si>
  <si>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</si>
  <si>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</si>
  <si>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</si>
  <si>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</si>
  <si>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</si>
  <si>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</si>
  <si>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</si>
  <si>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</si>
  <si>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</si>
  <si>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</si>
  <si>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</si>
  <si>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</si>
  <si>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</si>
  <si>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</si>
  <si>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</si>
  <si>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</si>
  <si>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</si>
  <si>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</si>
  <si>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</si>
  <si>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</si>
  <si>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</si>
  <si>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</si>
  <si>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</si>
  <si>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</si>
  <si>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</si>
  <si>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</si>
  <si>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</si>
  <si>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</si>
  <si>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</si>
  <si>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</si>
  <si>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</si>
  <si>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</si>
  <si>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</si>
  <si>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</si>
  <si>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</si>
  <si>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</si>
  <si>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</si>
  <si>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</si>
  <si>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</si>
  <si>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</si>
  <si>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</si>
  <si>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</si>
  <si>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</si>
  <si>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</si>
  <si>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</si>
  <si>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</si>
  <si>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</si>
  <si>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</si>
  <si>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</si>
  <si>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</si>
  <si>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</si>
  <si>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</si>
  <si>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</si>
  <si>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</si>
  <si>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</si>
  <si>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</si>
  <si>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</si>
  <si>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</si>
  <si>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</si>
  <si>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</si>
  <si>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</si>
  <si>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</si>
  <si>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</si>
  <si>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</si>
  <si>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</si>
  <si>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</si>
  <si>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</si>
  <si>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</si>
  <si>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</si>
  <si>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</si>
  <si>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</si>
  <si>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</si>
  <si>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</si>
  <si>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</si>
  <si>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</si>
  <si>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</si>
  <si>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</si>
  <si>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</si>
  <si>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</si>
  <si>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</si>
  <si>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</si>
  <si>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</si>
  <si>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</si>
  <si>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</si>
  <si>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</si>
  <si>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</si>
  <si>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</si>
  <si>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</si>
  <si>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</si>
  <si>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</si>
  <si>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</si>
  <si>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</si>
  <si>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</si>
  <si>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</si>
  <si>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</si>
  <si>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</si>
  <si>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</si>
  <si>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</si>
  <si>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</si>
  <si>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</si>
  <si>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</si>
  <si>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</si>
  <si>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</si>
  <si>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</si>
  <si>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</si>
  <si>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</si>
  <si>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</si>
  <si>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</si>
  <si>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</si>
  <si>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</si>
  <si>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</si>
  <si>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</si>
  <si>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</si>
  <si>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</si>
  <si>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</si>
  <si>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</si>
  <si>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</si>
  <si>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</si>
  <si>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</si>
  <si>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</si>
  <si>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</si>
  <si>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</si>
  <si>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</si>
  <si>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</si>
  <si>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</si>
  <si>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90IS2024/06/14</t>
  </si>
  <si>
    <t>KSEB</t>
  </si>
  <si>
    <t>NR/2024/19919/A/21151</t>
  </si>
  <si>
    <t>GBHHPL</t>
  </si>
  <si>
    <t>NR/2024/20052/A/20647</t>
  </si>
  <si>
    <t>SHPPBPL</t>
  </si>
  <si>
    <t>NR/2024/20144/A/20882</t>
  </si>
  <si>
    <t>APL_Raipur TPP</t>
  </si>
  <si>
    <t>NR/2024/19475/A/21122</t>
  </si>
  <si>
    <t>NR/2024/20141/A/20880</t>
  </si>
  <si>
    <t>SORANG_HEP</t>
  </si>
  <si>
    <t>NR/2024/20530/C</t>
  </si>
  <si>
    <t>KAMENG</t>
  </si>
  <si>
    <t>NR/2024/20531/C</t>
  </si>
  <si>
    <t>NR/2024/20130/A/20910</t>
  </si>
  <si>
    <t>HP</t>
  </si>
  <si>
    <t>NR/2024/20050/A/20943</t>
  </si>
  <si>
    <t>JPL_DHULE</t>
  </si>
  <si>
    <t>NR/2024/20037/A/20859</t>
  </si>
  <si>
    <t>A_A_Energy_MH_Bio</t>
  </si>
  <si>
    <t>NR/2024/20090/A/20776</t>
  </si>
  <si>
    <t>RUVNL</t>
  </si>
  <si>
    <t>NR/2024/19588/A/20903</t>
  </si>
  <si>
    <t>JPL-2</t>
  </si>
  <si>
    <t>NR/2024/19355/A/21279</t>
  </si>
  <si>
    <t>SEIL</t>
  </si>
  <si>
    <t>NR/2024/19432/A/21192</t>
  </si>
  <si>
    <t>NR/2024/20521/C</t>
  </si>
  <si>
    <t>NHCPL_HP</t>
  </si>
  <si>
    <t>NR/2024/19683/A/20809</t>
  </si>
  <si>
    <t>NR/2024/20548/C</t>
  </si>
  <si>
    <t>NR/2024/20109/A/21278</t>
  </si>
  <si>
    <t>TANGEDCO</t>
  </si>
  <si>
    <t>NR/2024/19757/A/21187</t>
  </si>
  <si>
    <t>NR/2024/19791/A/21148</t>
  </si>
  <si>
    <t>RSRPL_BKN</t>
  </si>
  <si>
    <t>NR/2024/20542/C</t>
  </si>
  <si>
    <t>RKM_POWER</t>
  </si>
  <si>
    <t>NR/2024/20031/A/21185</t>
  </si>
  <si>
    <t>NR/2024/20525/C</t>
  </si>
  <si>
    <t>NR/2024/20041/A/20963</t>
  </si>
  <si>
    <t>JP BINA</t>
  </si>
  <si>
    <t>NR/2024/19699/A/21190</t>
  </si>
  <si>
    <t>ITCWIND</t>
  </si>
  <si>
    <t>NR/2024/19779/A/20868</t>
  </si>
  <si>
    <t>SIMHAPURI</t>
  </si>
  <si>
    <t>NR/2024/19760/A/20860</t>
  </si>
  <si>
    <t>IEPLBELA2022</t>
  </si>
  <si>
    <t>NR/2024/19966/A/20876</t>
  </si>
  <si>
    <t>SOLAPUR_SOLAR</t>
  </si>
  <si>
    <t>NR/2024/20532/C</t>
  </si>
  <si>
    <t>Nagaland_Ben</t>
  </si>
  <si>
    <t>NR/2024/19918/A/21147</t>
  </si>
  <si>
    <t>SKS Raigarh</t>
  </si>
  <si>
    <t>NR/2024/20033/A/21188</t>
  </si>
  <si>
    <t>NR/2024/20211/A/20883</t>
  </si>
  <si>
    <t>NR/2024/20034/A/21184</t>
  </si>
  <si>
    <t>NR/2024/20142/A/20881</t>
  </si>
  <si>
    <t>NR/2024/20350/A/20646</t>
  </si>
  <si>
    <t>NR/2024/20048/A/20950</t>
  </si>
  <si>
    <t>HP-GOVT</t>
  </si>
  <si>
    <t>NR/2024/20550/C</t>
  </si>
  <si>
    <t>NR/2024/20212/A/20884</t>
  </si>
  <si>
    <t>NR/2024/19637/A/20874</t>
  </si>
  <si>
    <t>SBSRPC11PL_BKN</t>
  </si>
  <si>
    <t>NR/01102023/02012046/L_NR_2021_17</t>
  </si>
  <si>
    <t>NR/01062024/30062024/IIPL/(JPL(TM)-BRPL)/BRPLT-169/24-25/1</t>
  </si>
  <si>
    <t>CHANJUII</t>
  </si>
  <si>
    <t>NR/01042024/30062024/NOC/HPSLDC/NR/2024/41758</t>
  </si>
  <si>
    <t>NR/01062024/30062024/8588/OAN/GMRETL/GPHHPPL-BRPL</t>
  </si>
  <si>
    <t>NR/01062024/15062024/1000011005-GOHP-BRPL</t>
  </si>
  <si>
    <t>PPGCL</t>
  </si>
  <si>
    <t>NR/01062024/30062024/1000011017-PPGCL-BRPL</t>
  </si>
  <si>
    <t>NR/01062024/30062024/JPL-BRPL(PTC)GNA</t>
  </si>
  <si>
    <t>ACBIL</t>
  </si>
  <si>
    <t>NR/01062024/30062024/1000011034-ACBL-BRPL</t>
  </si>
  <si>
    <t>SEILP2</t>
  </si>
  <si>
    <t>NR/01062024/30062024/R2</t>
  </si>
  <si>
    <t>NR/01062024/30062024/IEPL01</t>
  </si>
  <si>
    <t>Arunachal_Ben</t>
  </si>
  <si>
    <t>NR/01062024/30062024/APPCPL/180/F25/GNA/12300</t>
  </si>
  <si>
    <t>MPL</t>
  </si>
  <si>
    <t>NR/01102023/23072042/L_NR_2012_04</t>
  </si>
  <si>
    <t>JITPL</t>
  </si>
  <si>
    <t xml:space="preserve">NR/01062024/30062024/NDMC/D-46/EE(Power)/2024 </t>
  </si>
  <si>
    <t>KWHEP</t>
  </si>
  <si>
    <t>NR/01062024/15062024/1000011003-KWHPS-BRPL(DISCOM)</t>
  </si>
  <si>
    <t>DELHI</t>
  </si>
  <si>
    <t>NR/01102023/25122043/GNA_MEJA_DELHI</t>
  </si>
  <si>
    <t>NR/01062024/30062024/1000011195-SIEL-BRPL(DISCOM)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</si>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</sst>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68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68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68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68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68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68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68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68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68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68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68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68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68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68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68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68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68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68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68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68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68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68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68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68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68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68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68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68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68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68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68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68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68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68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68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68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68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68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68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68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68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64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64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64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64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64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64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64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64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64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64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64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64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64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65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66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66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66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66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66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66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66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66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66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66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66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66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714.48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714.48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714.48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714.48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564.48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564.48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564.48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564.48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223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223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223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223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354.48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354.48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354.48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354.48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354.48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354.48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454.48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616.48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626.48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606.48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509.48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512.48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538.48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527.48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512.48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494.48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292</v>
      </c>
    </row>
    <row r="9" spans="1:3">
      <c r="A9" s="46" t="s">
        <v>447</v>
      </c>
      <c r="B9" s="205">
        <v>45458.335057870368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</v>
      </c>
      <c r="C3" s="202">
        <v>26.81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11.185131999999999</v>
      </c>
      <c r="J3" s="21">
        <f>C3*E3/100</f>
        <v>6.2547729999999993</v>
      </c>
      <c r="K3" s="21">
        <f>C3*F3/100</f>
        <v>8.0671289999999996</v>
      </c>
      <c r="L3" s="21">
        <f>C3*G3/100</f>
        <v>1.3029660000000001</v>
      </c>
      <c r="M3" s="155">
        <f>SUM(I3:L3)</f>
        <v>26.81</v>
      </c>
      <c r="N3" s="22"/>
      <c r="P3" s="37">
        <f t="shared" ref="P3:P34" si="1">I3</f>
        <v>11.185131999999999</v>
      </c>
      <c r="Q3" s="37">
        <f t="shared" ref="Q3:Q34" si="2">J3</f>
        <v>6.2547729999999993</v>
      </c>
      <c r="R3" s="37">
        <f t="shared" ref="R3:R34" si="3">K3</f>
        <v>8.0671289999999996</v>
      </c>
      <c r="S3" s="37">
        <f t="shared" ref="S3:S34" si="4">L3</f>
        <v>1.3029660000000001</v>
      </c>
      <c r="T3" s="37">
        <f>SUM(P3:S3)</f>
        <v>26.81</v>
      </c>
    </row>
    <row r="4" spans="1:20">
      <c r="A4" s="8" t="s">
        <v>46</v>
      </c>
      <c r="B4" s="202">
        <v>13</v>
      </c>
      <c r="C4" s="202">
        <v>13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5.4236000000000004</v>
      </c>
      <c r="J4" s="21">
        <f t="shared" ref="J4:J67" si="6">C4*E4/100</f>
        <v>3.0328999999999997</v>
      </c>
      <c r="K4" s="21">
        <f t="shared" ref="K4:K67" si="7">C4*F4/100</f>
        <v>3.9117000000000002</v>
      </c>
      <c r="L4" s="21">
        <f t="shared" ref="L4:L67" si="8">C4*G4/100</f>
        <v>0.63180000000000003</v>
      </c>
      <c r="M4" s="156">
        <f t="shared" ref="M4:M67" si="9">SUM(I4:L4)</f>
        <v>13</v>
      </c>
      <c r="N4" s="22"/>
      <c r="P4" s="37">
        <f t="shared" si="1"/>
        <v>5.4236000000000004</v>
      </c>
      <c r="Q4" s="37">
        <f t="shared" si="2"/>
        <v>3.0328999999999997</v>
      </c>
      <c r="R4" s="37">
        <f t="shared" si="3"/>
        <v>3.9117000000000002</v>
      </c>
      <c r="S4" s="37">
        <f t="shared" si="4"/>
        <v>0.63180000000000003</v>
      </c>
      <c r="T4" s="37">
        <f t="shared" ref="T4:T67" si="10">SUM(P4:S4)</f>
        <v>13</v>
      </c>
    </row>
    <row r="5" spans="1:20">
      <c r="A5" s="8" t="s">
        <v>47</v>
      </c>
      <c r="B5" s="202">
        <v>13</v>
      </c>
      <c r="C5" s="202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56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202">
        <v>13</v>
      </c>
      <c r="C6" s="202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6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202">
        <v>13</v>
      </c>
      <c r="C7" s="202">
        <v>13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5.4236000000000004</v>
      </c>
      <c r="J7" s="21">
        <f t="shared" si="6"/>
        <v>3.0328999999999997</v>
      </c>
      <c r="K7" s="21">
        <f t="shared" si="7"/>
        <v>3.9117000000000002</v>
      </c>
      <c r="L7" s="21">
        <f t="shared" si="8"/>
        <v>0.63180000000000003</v>
      </c>
      <c r="M7" s="156">
        <f t="shared" si="9"/>
        <v>13</v>
      </c>
      <c r="N7" s="22"/>
      <c r="P7" s="37">
        <f t="shared" si="1"/>
        <v>5.4236000000000004</v>
      </c>
      <c r="Q7" s="37">
        <f t="shared" si="2"/>
        <v>3.0328999999999997</v>
      </c>
      <c r="R7" s="37">
        <f t="shared" si="3"/>
        <v>3.9117000000000002</v>
      </c>
      <c r="S7" s="37">
        <f t="shared" si="4"/>
        <v>0.63180000000000003</v>
      </c>
      <c r="T7" s="37">
        <f t="shared" si="10"/>
        <v>13</v>
      </c>
    </row>
    <row r="8" spans="1:20">
      <c r="A8" s="8" t="s">
        <v>50</v>
      </c>
      <c r="B8" s="202">
        <v>22</v>
      </c>
      <c r="C8" s="202">
        <v>22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9.1783999999999999</v>
      </c>
      <c r="J8" s="21">
        <f t="shared" si="6"/>
        <v>5.1326000000000001</v>
      </c>
      <c r="K8" s="21">
        <f t="shared" si="7"/>
        <v>6.6198000000000006</v>
      </c>
      <c r="L8" s="21">
        <f t="shared" si="8"/>
        <v>1.0691999999999999</v>
      </c>
      <c r="M8" s="156">
        <f t="shared" si="9"/>
        <v>22</v>
      </c>
      <c r="N8" s="22"/>
      <c r="P8" s="37">
        <f t="shared" si="1"/>
        <v>9.1783999999999999</v>
      </c>
      <c r="Q8" s="37">
        <f t="shared" si="2"/>
        <v>5.1326000000000001</v>
      </c>
      <c r="R8" s="37">
        <f t="shared" si="3"/>
        <v>6.6198000000000006</v>
      </c>
      <c r="S8" s="37">
        <f t="shared" si="4"/>
        <v>1.0691999999999999</v>
      </c>
      <c r="T8" s="37">
        <f t="shared" si="10"/>
        <v>22</v>
      </c>
    </row>
    <row r="9" spans="1:20">
      <c r="A9" s="8" t="s">
        <v>51</v>
      </c>
      <c r="B9" s="202">
        <v>24</v>
      </c>
      <c r="C9" s="202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6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202">
        <v>24</v>
      </c>
      <c r="C10" s="202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6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202">
        <v>24</v>
      </c>
      <c r="C11" s="202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6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202">
        <v>24</v>
      </c>
      <c r="C12" s="202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6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202">
        <v>24</v>
      </c>
      <c r="C13" s="202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6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202">
        <v>24</v>
      </c>
      <c r="C14" s="202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6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202">
        <v>24</v>
      </c>
      <c r="C15" s="202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6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202">
        <v>24</v>
      </c>
      <c r="C16" s="202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6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202">
        <v>24</v>
      </c>
      <c r="C17" s="202">
        <v>20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8.3439999999999994</v>
      </c>
      <c r="J17" s="21">
        <f t="shared" si="6"/>
        <v>4.6659999999999995</v>
      </c>
      <c r="K17" s="21">
        <f t="shared" si="7"/>
        <v>6.0179999999999998</v>
      </c>
      <c r="L17" s="21">
        <f t="shared" si="8"/>
        <v>0.97199999999999998</v>
      </c>
      <c r="M17" s="156">
        <f t="shared" si="9"/>
        <v>20</v>
      </c>
      <c r="N17" s="22"/>
      <c r="P17" s="37">
        <f t="shared" si="1"/>
        <v>8.3439999999999994</v>
      </c>
      <c r="Q17" s="37">
        <f t="shared" si="2"/>
        <v>4.6659999999999995</v>
      </c>
      <c r="R17" s="37">
        <f t="shared" si="3"/>
        <v>6.0179999999999998</v>
      </c>
      <c r="S17" s="37">
        <f t="shared" si="4"/>
        <v>0.97199999999999998</v>
      </c>
      <c r="T17" s="37">
        <f t="shared" si="10"/>
        <v>20</v>
      </c>
    </row>
    <row r="18" spans="1:20">
      <c r="A18" s="8" t="s">
        <v>60</v>
      </c>
      <c r="B18" s="202">
        <v>20</v>
      </c>
      <c r="C18" s="202">
        <v>20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8.3439999999999994</v>
      </c>
      <c r="J18" s="21">
        <f t="shared" si="6"/>
        <v>4.6659999999999995</v>
      </c>
      <c r="K18" s="21">
        <f t="shared" si="7"/>
        <v>6.0179999999999998</v>
      </c>
      <c r="L18" s="21">
        <f t="shared" si="8"/>
        <v>0.97199999999999998</v>
      </c>
      <c r="M18" s="156">
        <f t="shared" si="9"/>
        <v>20</v>
      </c>
      <c r="N18" s="22"/>
      <c r="P18" s="37">
        <f t="shared" si="1"/>
        <v>8.3439999999999994</v>
      </c>
      <c r="Q18" s="37">
        <f t="shared" si="2"/>
        <v>4.6659999999999995</v>
      </c>
      <c r="R18" s="37">
        <f t="shared" si="3"/>
        <v>6.0179999999999998</v>
      </c>
      <c r="S18" s="37">
        <f t="shared" si="4"/>
        <v>0.97199999999999998</v>
      </c>
      <c r="T18" s="37">
        <f t="shared" si="10"/>
        <v>20</v>
      </c>
    </row>
    <row r="19" spans="1:20">
      <c r="A19" s="8" t="s">
        <v>61</v>
      </c>
      <c r="B19" s="202">
        <v>20</v>
      </c>
      <c r="C19" s="202">
        <v>20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8.3439999999999994</v>
      </c>
      <c r="J19" s="21">
        <f t="shared" si="6"/>
        <v>4.6659999999999995</v>
      </c>
      <c r="K19" s="21">
        <f t="shared" si="7"/>
        <v>6.0179999999999998</v>
      </c>
      <c r="L19" s="21">
        <f t="shared" si="8"/>
        <v>0.97199999999999998</v>
      </c>
      <c r="M19" s="156">
        <f t="shared" si="9"/>
        <v>20</v>
      </c>
      <c r="N19" s="22"/>
      <c r="P19" s="37">
        <f t="shared" si="1"/>
        <v>8.3439999999999994</v>
      </c>
      <c r="Q19" s="37">
        <f t="shared" si="2"/>
        <v>4.6659999999999995</v>
      </c>
      <c r="R19" s="37">
        <f t="shared" si="3"/>
        <v>6.0179999999999998</v>
      </c>
      <c r="S19" s="37">
        <f t="shared" si="4"/>
        <v>0.97199999999999998</v>
      </c>
      <c r="T19" s="37">
        <f t="shared" si="10"/>
        <v>20</v>
      </c>
    </row>
    <row r="20" spans="1:20">
      <c r="A20" s="8" t="s">
        <v>62</v>
      </c>
      <c r="B20" s="202">
        <v>20</v>
      </c>
      <c r="C20" s="202">
        <v>20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8.3439999999999994</v>
      </c>
      <c r="J20" s="21">
        <f t="shared" si="6"/>
        <v>4.6659999999999995</v>
      </c>
      <c r="K20" s="21">
        <f t="shared" si="7"/>
        <v>6.0179999999999998</v>
      </c>
      <c r="L20" s="21">
        <f t="shared" si="8"/>
        <v>0.97199999999999998</v>
      </c>
      <c r="M20" s="156">
        <f t="shared" si="9"/>
        <v>20</v>
      </c>
      <c r="N20" s="22"/>
      <c r="P20" s="37">
        <f t="shared" si="1"/>
        <v>8.3439999999999994</v>
      </c>
      <c r="Q20" s="37">
        <f t="shared" si="2"/>
        <v>4.6659999999999995</v>
      </c>
      <c r="R20" s="37">
        <f t="shared" si="3"/>
        <v>6.0179999999999998</v>
      </c>
      <c r="S20" s="37">
        <f t="shared" si="4"/>
        <v>0.97199999999999998</v>
      </c>
      <c r="T20" s="37">
        <f t="shared" si="10"/>
        <v>20</v>
      </c>
    </row>
    <row r="21" spans="1:20">
      <c r="A21" s="8" t="s">
        <v>63</v>
      </c>
      <c r="B21" s="202">
        <v>20</v>
      </c>
      <c r="C21" s="202">
        <v>20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8.3439999999999994</v>
      </c>
      <c r="J21" s="21">
        <f t="shared" si="6"/>
        <v>4.6659999999999995</v>
      </c>
      <c r="K21" s="21">
        <f t="shared" si="7"/>
        <v>6.0179999999999998</v>
      </c>
      <c r="L21" s="21">
        <f t="shared" si="8"/>
        <v>0.97199999999999998</v>
      </c>
      <c r="M21" s="156">
        <f t="shared" si="9"/>
        <v>20</v>
      </c>
      <c r="N21" s="22"/>
      <c r="P21" s="37">
        <f t="shared" si="1"/>
        <v>8.3439999999999994</v>
      </c>
      <c r="Q21" s="37">
        <f t="shared" si="2"/>
        <v>4.6659999999999995</v>
      </c>
      <c r="R21" s="37">
        <f t="shared" si="3"/>
        <v>6.0179999999999998</v>
      </c>
      <c r="S21" s="37">
        <f t="shared" si="4"/>
        <v>0.97199999999999998</v>
      </c>
      <c r="T21" s="37">
        <f t="shared" si="10"/>
        <v>20</v>
      </c>
    </row>
    <row r="22" spans="1:20">
      <c r="A22" s="8" t="s">
        <v>64</v>
      </c>
      <c r="B22" s="202">
        <v>20</v>
      </c>
      <c r="C22" s="202">
        <v>20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8.3439999999999994</v>
      </c>
      <c r="J22" s="21">
        <f t="shared" si="6"/>
        <v>4.6659999999999995</v>
      </c>
      <c r="K22" s="21">
        <f t="shared" si="7"/>
        <v>6.0179999999999998</v>
      </c>
      <c r="L22" s="21">
        <f t="shared" si="8"/>
        <v>0.97199999999999998</v>
      </c>
      <c r="M22" s="156">
        <f t="shared" si="9"/>
        <v>20</v>
      </c>
      <c r="N22" s="22"/>
      <c r="P22" s="37">
        <f t="shared" si="1"/>
        <v>8.3439999999999994</v>
      </c>
      <c r="Q22" s="37">
        <f t="shared" si="2"/>
        <v>4.6659999999999995</v>
      </c>
      <c r="R22" s="37">
        <f t="shared" si="3"/>
        <v>6.0179999999999998</v>
      </c>
      <c r="S22" s="37">
        <f t="shared" si="4"/>
        <v>0.97199999999999998</v>
      </c>
      <c r="T22" s="37">
        <f t="shared" si="10"/>
        <v>20</v>
      </c>
    </row>
    <row r="23" spans="1:20">
      <c r="A23" s="8" t="s">
        <v>65</v>
      </c>
      <c r="B23" s="202">
        <v>20</v>
      </c>
      <c r="C23" s="202">
        <v>20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8.3439999999999994</v>
      </c>
      <c r="J23" s="21">
        <f t="shared" si="6"/>
        <v>4.6659999999999995</v>
      </c>
      <c r="K23" s="21">
        <f t="shared" si="7"/>
        <v>6.0179999999999998</v>
      </c>
      <c r="L23" s="21">
        <f t="shared" si="8"/>
        <v>0.97199999999999998</v>
      </c>
      <c r="M23" s="156">
        <f t="shared" si="9"/>
        <v>20</v>
      </c>
      <c r="N23" s="22"/>
      <c r="P23" s="37">
        <f t="shared" si="1"/>
        <v>8.3439999999999994</v>
      </c>
      <c r="Q23" s="37">
        <f t="shared" si="2"/>
        <v>4.6659999999999995</v>
      </c>
      <c r="R23" s="37">
        <f t="shared" si="3"/>
        <v>6.0179999999999998</v>
      </c>
      <c r="S23" s="37">
        <f t="shared" si="4"/>
        <v>0.97199999999999998</v>
      </c>
      <c r="T23" s="37">
        <f t="shared" si="10"/>
        <v>20</v>
      </c>
    </row>
    <row r="24" spans="1:20">
      <c r="A24" s="8" t="s">
        <v>66</v>
      </c>
      <c r="B24" s="202">
        <v>25</v>
      </c>
      <c r="C24" s="202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6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202">
        <v>25</v>
      </c>
      <c r="C25" s="202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6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202">
        <v>25</v>
      </c>
      <c r="C26" s="202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6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202">
        <v>25</v>
      </c>
      <c r="C27" s="202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6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202">
        <v>25</v>
      </c>
      <c r="C28" s="202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6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202">
        <v>25</v>
      </c>
      <c r="C29" s="202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6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202">
        <v>25</v>
      </c>
      <c r="C30" s="202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6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202">
        <v>25</v>
      </c>
      <c r="C31" s="202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6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202">
        <v>25</v>
      </c>
      <c r="C32" s="202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6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202">
        <v>25</v>
      </c>
      <c r="C33" s="202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6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202">
        <v>25</v>
      </c>
      <c r="C34" s="202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6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202">
        <v>25</v>
      </c>
      <c r="C35" s="202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6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202">
        <v>25</v>
      </c>
      <c r="C36" s="202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6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202">
        <v>25</v>
      </c>
      <c r="C37" s="202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6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202">
        <v>25</v>
      </c>
      <c r="C38" s="202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6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202">
        <v>25</v>
      </c>
      <c r="C39" s="202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6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202">
        <v>25</v>
      </c>
      <c r="C40" s="202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6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202">
        <v>25</v>
      </c>
      <c r="C41" s="202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6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202">
        <v>25</v>
      </c>
      <c r="C42" s="202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6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202">
        <v>25</v>
      </c>
      <c r="C43" s="202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6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202">
        <v>25</v>
      </c>
      <c r="C44" s="202">
        <v>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10.43</v>
      </c>
      <c r="J44" s="21">
        <f t="shared" si="6"/>
        <v>5.8324999999999996</v>
      </c>
      <c r="K44" s="21">
        <f t="shared" si="7"/>
        <v>7.5225</v>
      </c>
      <c r="L44" s="21">
        <f t="shared" si="8"/>
        <v>1.2150000000000001</v>
      </c>
      <c r="M44" s="156">
        <f t="shared" si="9"/>
        <v>25</v>
      </c>
      <c r="N44" s="22"/>
      <c r="P44" s="37">
        <f t="shared" si="12"/>
        <v>10.43</v>
      </c>
      <c r="Q44" s="37">
        <f t="shared" si="13"/>
        <v>5.8324999999999996</v>
      </c>
      <c r="R44" s="37">
        <f t="shared" si="14"/>
        <v>7.5225</v>
      </c>
      <c r="S44" s="37">
        <f t="shared" si="15"/>
        <v>1.2150000000000001</v>
      </c>
      <c r="T44" s="37">
        <f t="shared" si="10"/>
        <v>25</v>
      </c>
    </row>
    <row r="45" spans="1:20">
      <c r="A45" s="8" t="s">
        <v>87</v>
      </c>
      <c r="B45" s="202">
        <v>25</v>
      </c>
      <c r="C45" s="202">
        <v>25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10.43</v>
      </c>
      <c r="J45" s="21">
        <f t="shared" si="6"/>
        <v>5.8324999999999996</v>
      </c>
      <c r="K45" s="21">
        <f t="shared" si="7"/>
        <v>7.5225</v>
      </c>
      <c r="L45" s="21">
        <f t="shared" si="8"/>
        <v>1.2150000000000001</v>
      </c>
      <c r="M45" s="156">
        <f t="shared" si="9"/>
        <v>25</v>
      </c>
      <c r="N45" s="22"/>
      <c r="P45" s="37">
        <f t="shared" si="12"/>
        <v>10.43</v>
      </c>
      <c r="Q45" s="37">
        <f t="shared" si="13"/>
        <v>5.8324999999999996</v>
      </c>
      <c r="R45" s="37">
        <f t="shared" si="14"/>
        <v>7.5225</v>
      </c>
      <c r="S45" s="37">
        <f t="shared" si="15"/>
        <v>1.2150000000000001</v>
      </c>
      <c r="T45" s="37">
        <f t="shared" si="10"/>
        <v>25</v>
      </c>
    </row>
    <row r="46" spans="1:20">
      <c r="A46" s="8" t="s">
        <v>88</v>
      </c>
      <c r="B46" s="202">
        <v>25.9</v>
      </c>
      <c r="C46" s="202">
        <v>25.9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10.805479999999999</v>
      </c>
      <c r="J46" s="21">
        <f t="shared" si="6"/>
        <v>6.0424699999999998</v>
      </c>
      <c r="K46" s="21">
        <f t="shared" si="7"/>
        <v>7.7933099999999991</v>
      </c>
      <c r="L46" s="21">
        <f t="shared" si="8"/>
        <v>1.25874</v>
      </c>
      <c r="M46" s="156">
        <f t="shared" si="9"/>
        <v>25.899999999999995</v>
      </c>
      <c r="N46" s="22"/>
      <c r="P46" s="37">
        <f t="shared" si="12"/>
        <v>10.805479999999999</v>
      </c>
      <c r="Q46" s="37">
        <f t="shared" si="13"/>
        <v>6.0424699999999998</v>
      </c>
      <c r="R46" s="37">
        <f t="shared" si="14"/>
        <v>7.7933099999999991</v>
      </c>
      <c r="S46" s="37">
        <f t="shared" si="15"/>
        <v>1.25874</v>
      </c>
      <c r="T46" s="37">
        <f t="shared" si="10"/>
        <v>25.899999999999995</v>
      </c>
    </row>
    <row r="47" spans="1:20">
      <c r="A47" s="8" t="s">
        <v>89</v>
      </c>
      <c r="B47" s="202">
        <v>25.9</v>
      </c>
      <c r="C47" s="202">
        <v>25.9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10.805479999999999</v>
      </c>
      <c r="J47" s="21">
        <f t="shared" si="6"/>
        <v>6.0424699999999998</v>
      </c>
      <c r="K47" s="21">
        <f t="shared" si="7"/>
        <v>7.7933099999999991</v>
      </c>
      <c r="L47" s="21">
        <f t="shared" si="8"/>
        <v>1.25874</v>
      </c>
      <c r="M47" s="156">
        <f t="shared" si="9"/>
        <v>25.899999999999995</v>
      </c>
      <c r="N47" s="22"/>
      <c r="P47" s="37">
        <f t="shared" si="12"/>
        <v>10.805479999999999</v>
      </c>
      <c r="Q47" s="37">
        <f t="shared" si="13"/>
        <v>6.0424699999999998</v>
      </c>
      <c r="R47" s="37">
        <f t="shared" si="14"/>
        <v>7.7933099999999991</v>
      </c>
      <c r="S47" s="37">
        <f t="shared" si="15"/>
        <v>1.25874</v>
      </c>
      <c r="T47" s="37">
        <f t="shared" si="10"/>
        <v>25.899999999999995</v>
      </c>
    </row>
    <row r="48" spans="1:20">
      <c r="A48" s="8" t="s">
        <v>90</v>
      </c>
      <c r="B48" s="202">
        <v>25.9</v>
      </c>
      <c r="C48" s="202">
        <v>25.9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10.805479999999999</v>
      </c>
      <c r="J48" s="21">
        <f t="shared" si="6"/>
        <v>6.0424699999999998</v>
      </c>
      <c r="K48" s="21">
        <f t="shared" si="7"/>
        <v>7.7933099999999991</v>
      </c>
      <c r="L48" s="21">
        <f t="shared" si="8"/>
        <v>1.25874</v>
      </c>
      <c r="M48" s="156">
        <f t="shared" si="9"/>
        <v>25.899999999999995</v>
      </c>
      <c r="N48" s="22"/>
      <c r="P48" s="37">
        <f t="shared" si="12"/>
        <v>10.805479999999999</v>
      </c>
      <c r="Q48" s="37">
        <f t="shared" si="13"/>
        <v>6.0424699999999998</v>
      </c>
      <c r="R48" s="37">
        <f t="shared" si="14"/>
        <v>7.7933099999999991</v>
      </c>
      <c r="S48" s="37">
        <f t="shared" si="15"/>
        <v>1.25874</v>
      </c>
      <c r="T48" s="37">
        <f t="shared" si="10"/>
        <v>25.899999999999995</v>
      </c>
    </row>
    <row r="49" spans="1:20">
      <c r="A49" s="8" t="s">
        <v>91</v>
      </c>
      <c r="B49" s="202">
        <v>25.9</v>
      </c>
      <c r="C49" s="202">
        <v>25.9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10.805479999999999</v>
      </c>
      <c r="J49" s="21">
        <f t="shared" si="6"/>
        <v>6.0424699999999998</v>
      </c>
      <c r="K49" s="21">
        <f t="shared" si="7"/>
        <v>7.7933099999999991</v>
      </c>
      <c r="L49" s="21">
        <f t="shared" si="8"/>
        <v>1.25874</v>
      </c>
      <c r="M49" s="156">
        <f t="shared" si="9"/>
        <v>25.899999999999995</v>
      </c>
      <c r="N49" s="22"/>
      <c r="P49" s="37">
        <f t="shared" si="12"/>
        <v>10.805479999999999</v>
      </c>
      <c r="Q49" s="37">
        <f t="shared" si="13"/>
        <v>6.0424699999999998</v>
      </c>
      <c r="R49" s="37">
        <f t="shared" si="14"/>
        <v>7.7933099999999991</v>
      </c>
      <c r="S49" s="37">
        <f t="shared" si="15"/>
        <v>1.25874</v>
      </c>
      <c r="T49" s="37">
        <f t="shared" si="10"/>
        <v>25.899999999999995</v>
      </c>
    </row>
    <row r="50" spans="1:20">
      <c r="A50" s="8" t="s">
        <v>92</v>
      </c>
      <c r="B50" s="202">
        <v>25.9</v>
      </c>
      <c r="C50" s="202">
        <v>25.9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10.805479999999999</v>
      </c>
      <c r="J50" s="21">
        <f t="shared" si="6"/>
        <v>6.0424699999999998</v>
      </c>
      <c r="K50" s="21">
        <f t="shared" si="7"/>
        <v>7.7933099999999991</v>
      </c>
      <c r="L50" s="21">
        <f t="shared" si="8"/>
        <v>1.25874</v>
      </c>
      <c r="M50" s="156">
        <f t="shared" si="9"/>
        <v>25.899999999999995</v>
      </c>
      <c r="N50" s="22"/>
      <c r="P50" s="37">
        <f t="shared" si="12"/>
        <v>10.805479999999999</v>
      </c>
      <c r="Q50" s="37">
        <f t="shared" si="13"/>
        <v>6.0424699999999998</v>
      </c>
      <c r="R50" s="37">
        <f t="shared" si="14"/>
        <v>7.7933099999999991</v>
      </c>
      <c r="S50" s="37">
        <f t="shared" si="15"/>
        <v>1.25874</v>
      </c>
      <c r="T50" s="37">
        <f t="shared" si="10"/>
        <v>25.899999999999995</v>
      </c>
    </row>
    <row r="51" spans="1:20">
      <c r="A51" s="8" t="s">
        <v>93</v>
      </c>
      <c r="B51" s="202">
        <v>25.9</v>
      </c>
      <c r="C51" s="202">
        <v>25.9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10.805479999999999</v>
      </c>
      <c r="J51" s="21">
        <f t="shared" si="6"/>
        <v>6.0424699999999998</v>
      </c>
      <c r="K51" s="21">
        <f t="shared" si="7"/>
        <v>7.7933099999999991</v>
      </c>
      <c r="L51" s="21">
        <f t="shared" si="8"/>
        <v>1.25874</v>
      </c>
      <c r="M51" s="156">
        <f t="shared" si="9"/>
        <v>25.899999999999995</v>
      </c>
      <c r="N51" s="22"/>
      <c r="P51" s="37">
        <f t="shared" si="12"/>
        <v>10.805479999999999</v>
      </c>
      <c r="Q51" s="37">
        <f t="shared" si="13"/>
        <v>6.0424699999999998</v>
      </c>
      <c r="R51" s="37">
        <f t="shared" si="14"/>
        <v>7.7933099999999991</v>
      </c>
      <c r="S51" s="37">
        <f t="shared" si="15"/>
        <v>1.25874</v>
      </c>
      <c r="T51" s="37">
        <f t="shared" si="10"/>
        <v>25.899999999999995</v>
      </c>
    </row>
    <row r="52" spans="1:20">
      <c r="A52" s="8" t="s">
        <v>94</v>
      </c>
      <c r="B52" s="202">
        <v>25.9</v>
      </c>
      <c r="C52" s="202">
        <v>25.9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10.805479999999999</v>
      </c>
      <c r="J52" s="21">
        <f t="shared" si="6"/>
        <v>6.0424699999999998</v>
      </c>
      <c r="K52" s="21">
        <f t="shared" si="7"/>
        <v>7.7933099999999991</v>
      </c>
      <c r="L52" s="21">
        <f t="shared" si="8"/>
        <v>1.25874</v>
      </c>
      <c r="M52" s="156">
        <f t="shared" si="9"/>
        <v>25.899999999999995</v>
      </c>
      <c r="N52" s="22"/>
      <c r="P52" s="37">
        <f t="shared" si="12"/>
        <v>10.805479999999999</v>
      </c>
      <c r="Q52" s="37">
        <f t="shared" si="13"/>
        <v>6.0424699999999998</v>
      </c>
      <c r="R52" s="37">
        <f t="shared" si="14"/>
        <v>7.7933099999999991</v>
      </c>
      <c r="S52" s="37">
        <f t="shared" si="15"/>
        <v>1.25874</v>
      </c>
      <c r="T52" s="37">
        <f t="shared" si="10"/>
        <v>25.899999999999995</v>
      </c>
    </row>
    <row r="53" spans="1:20">
      <c r="A53" s="8" t="s">
        <v>95</v>
      </c>
      <c r="B53" s="202">
        <v>25.9</v>
      </c>
      <c r="C53" s="202">
        <v>25.9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10.805479999999999</v>
      </c>
      <c r="J53" s="21">
        <f t="shared" si="6"/>
        <v>6.0424699999999998</v>
      </c>
      <c r="K53" s="21">
        <f t="shared" si="7"/>
        <v>7.7933099999999991</v>
      </c>
      <c r="L53" s="21">
        <f t="shared" si="8"/>
        <v>1.25874</v>
      </c>
      <c r="M53" s="156">
        <f t="shared" si="9"/>
        <v>25.899999999999995</v>
      </c>
      <c r="N53" s="22"/>
      <c r="P53" s="37">
        <f t="shared" si="12"/>
        <v>10.805479999999999</v>
      </c>
      <c r="Q53" s="37">
        <f t="shared" si="13"/>
        <v>6.0424699999999998</v>
      </c>
      <c r="R53" s="37">
        <f t="shared" si="14"/>
        <v>7.7933099999999991</v>
      </c>
      <c r="S53" s="37">
        <f t="shared" si="15"/>
        <v>1.25874</v>
      </c>
      <c r="T53" s="37">
        <f t="shared" si="10"/>
        <v>25.899999999999995</v>
      </c>
    </row>
    <row r="54" spans="1:20">
      <c r="A54" s="8" t="s">
        <v>96</v>
      </c>
      <c r="B54" s="202">
        <v>25.9</v>
      </c>
      <c r="C54" s="202">
        <v>25.9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10.805479999999999</v>
      </c>
      <c r="J54" s="21">
        <f t="shared" si="6"/>
        <v>6.0424699999999998</v>
      </c>
      <c r="K54" s="21">
        <f t="shared" si="7"/>
        <v>7.7933099999999991</v>
      </c>
      <c r="L54" s="21">
        <f t="shared" si="8"/>
        <v>1.25874</v>
      </c>
      <c r="M54" s="156">
        <f t="shared" si="9"/>
        <v>25.899999999999995</v>
      </c>
      <c r="N54" s="22"/>
      <c r="P54" s="37">
        <f t="shared" si="12"/>
        <v>10.805479999999999</v>
      </c>
      <c r="Q54" s="37">
        <f t="shared" si="13"/>
        <v>6.0424699999999998</v>
      </c>
      <c r="R54" s="37">
        <f t="shared" si="14"/>
        <v>7.7933099999999991</v>
      </c>
      <c r="S54" s="37">
        <f t="shared" si="15"/>
        <v>1.25874</v>
      </c>
      <c r="T54" s="37">
        <f t="shared" si="10"/>
        <v>25.899999999999995</v>
      </c>
    </row>
    <row r="55" spans="1:20">
      <c r="A55" s="8" t="s">
        <v>97</v>
      </c>
      <c r="B55" s="202">
        <v>25.9</v>
      </c>
      <c r="C55" s="202">
        <v>25.9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10.805479999999999</v>
      </c>
      <c r="J55" s="21">
        <f t="shared" si="6"/>
        <v>6.0424699999999998</v>
      </c>
      <c r="K55" s="21">
        <f t="shared" si="7"/>
        <v>7.7933099999999991</v>
      </c>
      <c r="L55" s="21">
        <f t="shared" si="8"/>
        <v>1.25874</v>
      </c>
      <c r="M55" s="156">
        <f t="shared" si="9"/>
        <v>25.899999999999995</v>
      </c>
      <c r="N55" s="22"/>
      <c r="P55" s="37">
        <f t="shared" si="12"/>
        <v>10.805479999999999</v>
      </c>
      <c r="Q55" s="37">
        <f t="shared" si="13"/>
        <v>6.0424699999999998</v>
      </c>
      <c r="R55" s="37">
        <f t="shared" si="14"/>
        <v>7.7933099999999991</v>
      </c>
      <c r="S55" s="37">
        <f t="shared" si="15"/>
        <v>1.25874</v>
      </c>
      <c r="T55" s="37">
        <f t="shared" si="10"/>
        <v>25.899999999999995</v>
      </c>
    </row>
    <row r="56" spans="1:20">
      <c r="A56" s="8" t="s">
        <v>98</v>
      </c>
      <c r="B56" s="202">
        <v>25.9</v>
      </c>
      <c r="C56" s="202">
        <v>25.9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10.805479999999999</v>
      </c>
      <c r="J56" s="21">
        <f t="shared" si="6"/>
        <v>6.0424699999999998</v>
      </c>
      <c r="K56" s="21">
        <f t="shared" si="7"/>
        <v>7.7933099999999991</v>
      </c>
      <c r="L56" s="21">
        <f t="shared" si="8"/>
        <v>1.25874</v>
      </c>
      <c r="M56" s="156">
        <f t="shared" si="9"/>
        <v>25.899999999999995</v>
      </c>
      <c r="N56" s="22"/>
      <c r="P56" s="37">
        <f t="shared" si="12"/>
        <v>10.805479999999999</v>
      </c>
      <c r="Q56" s="37">
        <f t="shared" si="13"/>
        <v>6.0424699999999998</v>
      </c>
      <c r="R56" s="37">
        <f t="shared" si="14"/>
        <v>7.7933099999999991</v>
      </c>
      <c r="S56" s="37">
        <f t="shared" si="15"/>
        <v>1.25874</v>
      </c>
      <c r="T56" s="37">
        <f t="shared" si="10"/>
        <v>25.899999999999995</v>
      </c>
    </row>
    <row r="57" spans="1:20">
      <c r="A57" s="8" t="s">
        <v>99</v>
      </c>
      <c r="B57" s="202">
        <v>25.9</v>
      </c>
      <c r="C57" s="202">
        <v>25.9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10.805479999999999</v>
      </c>
      <c r="J57" s="21">
        <f t="shared" si="6"/>
        <v>6.0424699999999998</v>
      </c>
      <c r="K57" s="21">
        <f t="shared" si="7"/>
        <v>7.7933099999999991</v>
      </c>
      <c r="L57" s="21">
        <f t="shared" si="8"/>
        <v>1.25874</v>
      </c>
      <c r="M57" s="156">
        <f t="shared" si="9"/>
        <v>25.899999999999995</v>
      </c>
      <c r="N57" s="22"/>
      <c r="P57" s="37">
        <f t="shared" si="12"/>
        <v>10.805479999999999</v>
      </c>
      <c r="Q57" s="37">
        <f t="shared" si="13"/>
        <v>6.0424699999999998</v>
      </c>
      <c r="R57" s="37">
        <f t="shared" si="14"/>
        <v>7.7933099999999991</v>
      </c>
      <c r="S57" s="37">
        <f t="shared" si="15"/>
        <v>1.25874</v>
      </c>
      <c r="T57" s="37">
        <f t="shared" si="10"/>
        <v>25.899999999999995</v>
      </c>
    </row>
    <row r="58" spans="1:20">
      <c r="A58" s="8" t="s">
        <v>100</v>
      </c>
      <c r="B58" s="202">
        <v>25.9</v>
      </c>
      <c r="C58" s="202">
        <v>25.9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10.805479999999999</v>
      </c>
      <c r="J58" s="21">
        <f t="shared" si="6"/>
        <v>6.0424699999999998</v>
      </c>
      <c r="K58" s="21">
        <f t="shared" si="7"/>
        <v>7.7933099999999991</v>
      </c>
      <c r="L58" s="21">
        <f t="shared" si="8"/>
        <v>1.25874</v>
      </c>
      <c r="M58" s="156">
        <f t="shared" si="9"/>
        <v>25.899999999999995</v>
      </c>
      <c r="N58" s="22"/>
      <c r="P58" s="37">
        <f t="shared" si="12"/>
        <v>10.805479999999999</v>
      </c>
      <c r="Q58" s="37">
        <f t="shared" si="13"/>
        <v>6.0424699999999998</v>
      </c>
      <c r="R58" s="37">
        <f t="shared" si="14"/>
        <v>7.7933099999999991</v>
      </c>
      <c r="S58" s="37">
        <f t="shared" si="15"/>
        <v>1.25874</v>
      </c>
      <c r="T58" s="37">
        <f t="shared" si="10"/>
        <v>25.899999999999995</v>
      </c>
    </row>
    <row r="59" spans="1:20">
      <c r="A59" s="8" t="s">
        <v>101</v>
      </c>
      <c r="B59" s="202">
        <v>25.9</v>
      </c>
      <c r="C59" s="202">
        <v>25.9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10.805479999999999</v>
      </c>
      <c r="J59" s="21">
        <f t="shared" si="6"/>
        <v>6.0424699999999998</v>
      </c>
      <c r="K59" s="21">
        <f t="shared" si="7"/>
        <v>7.7933099999999991</v>
      </c>
      <c r="L59" s="21">
        <f t="shared" si="8"/>
        <v>1.25874</v>
      </c>
      <c r="M59" s="156">
        <f t="shared" si="9"/>
        <v>25.899999999999995</v>
      </c>
      <c r="N59" s="22"/>
      <c r="P59" s="37">
        <f t="shared" si="12"/>
        <v>10.805479999999999</v>
      </c>
      <c r="Q59" s="37">
        <f t="shared" si="13"/>
        <v>6.0424699999999998</v>
      </c>
      <c r="R59" s="37">
        <f t="shared" si="14"/>
        <v>7.7933099999999991</v>
      </c>
      <c r="S59" s="37">
        <f t="shared" si="15"/>
        <v>1.25874</v>
      </c>
      <c r="T59" s="37">
        <f t="shared" si="10"/>
        <v>25.899999999999995</v>
      </c>
    </row>
    <row r="60" spans="1:20">
      <c r="A60" s="8" t="s">
        <v>102</v>
      </c>
      <c r="B60" s="202">
        <v>25.9</v>
      </c>
      <c r="C60" s="202">
        <v>25.9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10.805479999999999</v>
      </c>
      <c r="J60" s="21">
        <f t="shared" si="6"/>
        <v>6.0424699999999998</v>
      </c>
      <c r="K60" s="21">
        <f t="shared" si="7"/>
        <v>7.7933099999999991</v>
      </c>
      <c r="L60" s="21">
        <f t="shared" si="8"/>
        <v>1.25874</v>
      </c>
      <c r="M60" s="156">
        <f t="shared" si="9"/>
        <v>25.899999999999995</v>
      </c>
      <c r="N60" s="22"/>
      <c r="P60" s="37">
        <f t="shared" si="12"/>
        <v>10.805479999999999</v>
      </c>
      <c r="Q60" s="37">
        <f t="shared" si="13"/>
        <v>6.0424699999999998</v>
      </c>
      <c r="R60" s="37">
        <f t="shared" si="14"/>
        <v>7.7933099999999991</v>
      </c>
      <c r="S60" s="37">
        <f t="shared" si="15"/>
        <v>1.25874</v>
      </c>
      <c r="T60" s="37">
        <f t="shared" si="10"/>
        <v>25.899999999999995</v>
      </c>
    </row>
    <row r="61" spans="1:20">
      <c r="A61" s="8" t="s">
        <v>103</v>
      </c>
      <c r="B61" s="202">
        <v>25.9</v>
      </c>
      <c r="C61" s="202">
        <v>25.9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10.805479999999999</v>
      </c>
      <c r="J61" s="21">
        <f t="shared" si="6"/>
        <v>6.0424699999999998</v>
      </c>
      <c r="K61" s="21">
        <f t="shared" si="7"/>
        <v>7.7933099999999991</v>
      </c>
      <c r="L61" s="21">
        <f t="shared" si="8"/>
        <v>1.25874</v>
      </c>
      <c r="M61" s="156">
        <f t="shared" si="9"/>
        <v>25.899999999999995</v>
      </c>
      <c r="N61" s="22"/>
      <c r="P61" s="37">
        <f t="shared" si="12"/>
        <v>10.805479999999999</v>
      </c>
      <c r="Q61" s="37">
        <f t="shared" si="13"/>
        <v>6.0424699999999998</v>
      </c>
      <c r="R61" s="37">
        <f t="shared" si="14"/>
        <v>7.7933099999999991</v>
      </c>
      <c r="S61" s="37">
        <f t="shared" si="15"/>
        <v>1.25874</v>
      </c>
      <c r="T61" s="37">
        <f t="shared" si="10"/>
        <v>25.899999999999995</v>
      </c>
    </row>
    <row r="62" spans="1:20">
      <c r="A62" s="8" t="s">
        <v>104</v>
      </c>
      <c r="B62" s="202">
        <v>25.9</v>
      </c>
      <c r="C62" s="202">
        <v>25.9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10.805479999999999</v>
      </c>
      <c r="J62" s="21">
        <f t="shared" si="6"/>
        <v>6.0424699999999998</v>
      </c>
      <c r="K62" s="21">
        <f t="shared" si="7"/>
        <v>7.7933099999999991</v>
      </c>
      <c r="L62" s="21">
        <f t="shared" si="8"/>
        <v>1.25874</v>
      </c>
      <c r="M62" s="156">
        <f t="shared" si="9"/>
        <v>25.899999999999995</v>
      </c>
      <c r="N62" s="22"/>
      <c r="P62" s="37">
        <f t="shared" si="12"/>
        <v>10.805479999999999</v>
      </c>
      <c r="Q62" s="37">
        <f t="shared" si="13"/>
        <v>6.0424699999999998</v>
      </c>
      <c r="R62" s="37">
        <f t="shared" si="14"/>
        <v>7.7933099999999991</v>
      </c>
      <c r="S62" s="37">
        <f t="shared" si="15"/>
        <v>1.25874</v>
      </c>
      <c r="T62" s="37">
        <f t="shared" si="10"/>
        <v>25.899999999999995</v>
      </c>
    </row>
    <row r="63" spans="1:20">
      <c r="A63" s="8" t="s">
        <v>105</v>
      </c>
      <c r="B63" s="202">
        <v>25.9</v>
      </c>
      <c r="C63" s="202">
        <v>25.9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10.805479999999999</v>
      </c>
      <c r="J63" s="21">
        <f t="shared" si="6"/>
        <v>6.0424699999999998</v>
      </c>
      <c r="K63" s="21">
        <f t="shared" si="7"/>
        <v>7.7933099999999991</v>
      </c>
      <c r="L63" s="21">
        <f t="shared" si="8"/>
        <v>1.25874</v>
      </c>
      <c r="M63" s="156">
        <f t="shared" si="9"/>
        <v>25.899999999999995</v>
      </c>
      <c r="N63" s="22"/>
      <c r="P63" s="37">
        <f t="shared" si="12"/>
        <v>10.805479999999999</v>
      </c>
      <c r="Q63" s="37">
        <f t="shared" si="13"/>
        <v>6.0424699999999998</v>
      </c>
      <c r="R63" s="37">
        <f t="shared" si="14"/>
        <v>7.7933099999999991</v>
      </c>
      <c r="S63" s="37">
        <f t="shared" si="15"/>
        <v>1.25874</v>
      </c>
      <c r="T63" s="37">
        <f t="shared" si="10"/>
        <v>25.899999999999995</v>
      </c>
    </row>
    <row r="64" spans="1:20">
      <c r="A64" s="8" t="s">
        <v>106</v>
      </c>
      <c r="B64" s="202">
        <v>25.9</v>
      </c>
      <c r="C64" s="202">
        <v>25.9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10.805479999999999</v>
      </c>
      <c r="J64" s="21">
        <f t="shared" si="6"/>
        <v>6.0424699999999998</v>
      </c>
      <c r="K64" s="21">
        <f t="shared" si="7"/>
        <v>7.7933099999999991</v>
      </c>
      <c r="L64" s="21">
        <f t="shared" si="8"/>
        <v>1.25874</v>
      </c>
      <c r="M64" s="156">
        <f t="shared" si="9"/>
        <v>25.899999999999995</v>
      </c>
      <c r="N64" s="22"/>
      <c r="P64" s="37">
        <f t="shared" si="12"/>
        <v>10.805479999999999</v>
      </c>
      <c r="Q64" s="37">
        <f t="shared" si="13"/>
        <v>6.0424699999999998</v>
      </c>
      <c r="R64" s="37">
        <f t="shared" si="14"/>
        <v>7.7933099999999991</v>
      </c>
      <c r="S64" s="37">
        <f t="shared" si="15"/>
        <v>1.25874</v>
      </c>
      <c r="T64" s="37">
        <f t="shared" si="10"/>
        <v>25.899999999999995</v>
      </c>
    </row>
    <row r="65" spans="1:20">
      <c r="A65" s="8" t="s">
        <v>107</v>
      </c>
      <c r="B65" s="202">
        <v>25.9</v>
      </c>
      <c r="C65" s="202">
        <v>25.9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10.805479999999999</v>
      </c>
      <c r="J65" s="21">
        <f t="shared" si="6"/>
        <v>6.0424699999999998</v>
      </c>
      <c r="K65" s="21">
        <f t="shared" si="7"/>
        <v>7.7933099999999991</v>
      </c>
      <c r="L65" s="21">
        <f t="shared" si="8"/>
        <v>1.25874</v>
      </c>
      <c r="M65" s="156">
        <f t="shared" si="9"/>
        <v>25.899999999999995</v>
      </c>
      <c r="N65" s="22"/>
      <c r="P65" s="37">
        <f t="shared" si="12"/>
        <v>10.805479999999999</v>
      </c>
      <c r="Q65" s="37">
        <f t="shared" si="13"/>
        <v>6.0424699999999998</v>
      </c>
      <c r="R65" s="37">
        <f t="shared" si="14"/>
        <v>7.7933099999999991</v>
      </c>
      <c r="S65" s="37">
        <f t="shared" si="15"/>
        <v>1.25874</v>
      </c>
      <c r="T65" s="37">
        <f t="shared" si="10"/>
        <v>25.899999999999995</v>
      </c>
    </row>
    <row r="66" spans="1:20">
      <c r="A66" s="8" t="s">
        <v>108</v>
      </c>
      <c r="B66" s="202">
        <v>25.9</v>
      </c>
      <c r="C66" s="202">
        <v>25.9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10.805479999999999</v>
      </c>
      <c r="J66" s="21">
        <f t="shared" si="6"/>
        <v>6.0424699999999998</v>
      </c>
      <c r="K66" s="21">
        <f t="shared" si="7"/>
        <v>7.7933099999999991</v>
      </c>
      <c r="L66" s="21">
        <f t="shared" si="8"/>
        <v>1.25874</v>
      </c>
      <c r="M66" s="156">
        <f t="shared" si="9"/>
        <v>25.899999999999995</v>
      </c>
      <c r="N66" s="22"/>
      <c r="P66" s="37">
        <f t="shared" si="12"/>
        <v>10.805479999999999</v>
      </c>
      <c r="Q66" s="37">
        <f t="shared" si="13"/>
        <v>6.0424699999999998</v>
      </c>
      <c r="R66" s="37">
        <f t="shared" si="14"/>
        <v>7.7933099999999991</v>
      </c>
      <c r="S66" s="37">
        <f t="shared" si="15"/>
        <v>1.25874</v>
      </c>
      <c r="T66" s="37">
        <f t="shared" si="10"/>
        <v>25.899999999999995</v>
      </c>
    </row>
    <row r="67" spans="1:20">
      <c r="A67" s="8" t="s">
        <v>109</v>
      </c>
      <c r="B67" s="202">
        <v>25.9</v>
      </c>
      <c r="C67" s="202">
        <v>25.9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10.805479999999999</v>
      </c>
      <c r="J67" s="21">
        <f t="shared" si="6"/>
        <v>6.0424699999999998</v>
      </c>
      <c r="K67" s="21">
        <f t="shared" si="7"/>
        <v>7.7933099999999991</v>
      </c>
      <c r="L67" s="21">
        <f t="shared" si="8"/>
        <v>1.25874</v>
      </c>
      <c r="M67" s="156">
        <f t="shared" si="9"/>
        <v>25.899999999999995</v>
      </c>
      <c r="N67" s="22"/>
      <c r="P67" s="37">
        <f t="shared" ref="P67:P98" si="17">I67</f>
        <v>10.805479999999999</v>
      </c>
      <c r="Q67" s="37">
        <f t="shared" ref="Q67:Q98" si="18">J67</f>
        <v>6.0424699999999998</v>
      </c>
      <c r="R67" s="37">
        <f t="shared" ref="R67:R98" si="19">K67</f>
        <v>7.7933099999999991</v>
      </c>
      <c r="S67" s="37">
        <f t="shared" ref="S67:S98" si="20">L67</f>
        <v>1.25874</v>
      </c>
      <c r="T67" s="37">
        <f t="shared" si="10"/>
        <v>25.899999999999995</v>
      </c>
    </row>
    <row r="68" spans="1:20">
      <c r="A68" s="8" t="s">
        <v>110</v>
      </c>
      <c r="B68" s="202">
        <v>25.9</v>
      </c>
      <c r="C68" s="202">
        <v>25.9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10.805479999999999</v>
      </c>
      <c r="J68" s="21">
        <f t="shared" ref="J68:J98" si="22">C68*E68/100</f>
        <v>6.0424699999999998</v>
      </c>
      <c r="K68" s="21">
        <f t="shared" ref="K68:K98" si="23">C68*F68/100</f>
        <v>7.7933099999999991</v>
      </c>
      <c r="L68" s="21">
        <f t="shared" ref="L68:L98" si="24">C68*G68/100</f>
        <v>1.25874</v>
      </c>
      <c r="M68" s="156">
        <f t="shared" ref="M68:M98" si="25">SUM(I68:L68)</f>
        <v>25.899999999999995</v>
      </c>
      <c r="N68" s="22"/>
      <c r="P68" s="37">
        <f t="shared" si="17"/>
        <v>10.805479999999999</v>
      </c>
      <c r="Q68" s="37">
        <f t="shared" si="18"/>
        <v>6.0424699999999998</v>
      </c>
      <c r="R68" s="37">
        <f t="shared" si="19"/>
        <v>7.7933099999999991</v>
      </c>
      <c r="S68" s="37">
        <f t="shared" si="20"/>
        <v>1.25874</v>
      </c>
      <c r="T68" s="37">
        <f t="shared" ref="T68:T99" si="26">SUM(P68:S68)</f>
        <v>25.899999999999995</v>
      </c>
    </row>
    <row r="69" spans="1:20">
      <c r="A69" s="8" t="s">
        <v>111</v>
      </c>
      <c r="B69" s="202">
        <v>25.9</v>
      </c>
      <c r="C69" s="202">
        <v>25.9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10.805479999999999</v>
      </c>
      <c r="J69" s="21">
        <f t="shared" si="22"/>
        <v>6.0424699999999998</v>
      </c>
      <c r="K69" s="21">
        <f t="shared" si="23"/>
        <v>7.7933099999999991</v>
      </c>
      <c r="L69" s="21">
        <f t="shared" si="24"/>
        <v>1.25874</v>
      </c>
      <c r="M69" s="156">
        <f t="shared" si="25"/>
        <v>25.899999999999995</v>
      </c>
      <c r="N69" s="22"/>
      <c r="P69" s="37">
        <f t="shared" si="17"/>
        <v>10.805479999999999</v>
      </c>
      <c r="Q69" s="37">
        <f t="shared" si="18"/>
        <v>6.0424699999999998</v>
      </c>
      <c r="R69" s="37">
        <f t="shared" si="19"/>
        <v>7.7933099999999991</v>
      </c>
      <c r="S69" s="37">
        <f t="shared" si="20"/>
        <v>1.25874</v>
      </c>
      <c r="T69" s="37">
        <f t="shared" si="26"/>
        <v>25.899999999999995</v>
      </c>
    </row>
    <row r="70" spans="1:20">
      <c r="A70" s="8" t="s">
        <v>112</v>
      </c>
      <c r="B70" s="202">
        <v>25.9</v>
      </c>
      <c r="C70" s="202">
        <v>25.9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10.805479999999999</v>
      </c>
      <c r="J70" s="21">
        <f t="shared" si="22"/>
        <v>6.0424699999999998</v>
      </c>
      <c r="K70" s="21">
        <f t="shared" si="23"/>
        <v>7.7933099999999991</v>
      </c>
      <c r="L70" s="21">
        <f t="shared" si="24"/>
        <v>1.25874</v>
      </c>
      <c r="M70" s="156">
        <f t="shared" si="25"/>
        <v>25.899999999999995</v>
      </c>
      <c r="N70" s="22"/>
      <c r="P70" s="37">
        <f t="shared" si="17"/>
        <v>10.805479999999999</v>
      </c>
      <c r="Q70" s="37">
        <f t="shared" si="18"/>
        <v>6.0424699999999998</v>
      </c>
      <c r="R70" s="37">
        <f t="shared" si="19"/>
        <v>7.7933099999999991</v>
      </c>
      <c r="S70" s="37">
        <f t="shared" si="20"/>
        <v>1.25874</v>
      </c>
      <c r="T70" s="37">
        <f t="shared" si="26"/>
        <v>25.899999999999995</v>
      </c>
    </row>
    <row r="71" spans="1:20">
      <c r="A71" s="8" t="s">
        <v>113</v>
      </c>
      <c r="B71" s="202">
        <v>26.8</v>
      </c>
      <c r="C71" s="202">
        <v>26.8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11.180960000000001</v>
      </c>
      <c r="J71" s="21">
        <f t="shared" si="22"/>
        <v>6.2524399999999991</v>
      </c>
      <c r="K71" s="21">
        <f t="shared" si="23"/>
        <v>8.0641200000000008</v>
      </c>
      <c r="L71" s="21">
        <f t="shared" si="24"/>
        <v>1.3024800000000001</v>
      </c>
      <c r="M71" s="156">
        <f t="shared" si="25"/>
        <v>26.8</v>
      </c>
      <c r="N71" s="22"/>
      <c r="P71" s="37">
        <f t="shared" si="17"/>
        <v>11.180960000000001</v>
      </c>
      <c r="Q71" s="37">
        <f t="shared" si="18"/>
        <v>6.2524399999999991</v>
      </c>
      <c r="R71" s="37">
        <f t="shared" si="19"/>
        <v>8.0641200000000008</v>
      </c>
      <c r="S71" s="37">
        <f t="shared" si="20"/>
        <v>1.3024800000000001</v>
      </c>
      <c r="T71" s="37">
        <f t="shared" si="26"/>
        <v>26.8</v>
      </c>
    </row>
    <row r="72" spans="1:20">
      <c r="A72" s="8" t="s">
        <v>114</v>
      </c>
      <c r="B72" s="202">
        <v>26.8</v>
      </c>
      <c r="C72" s="202">
        <v>26.8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11.180960000000001</v>
      </c>
      <c r="J72" s="21">
        <f t="shared" si="22"/>
        <v>6.2524399999999991</v>
      </c>
      <c r="K72" s="21">
        <f t="shared" si="23"/>
        <v>8.0641200000000008</v>
      </c>
      <c r="L72" s="21">
        <f t="shared" si="24"/>
        <v>1.3024800000000001</v>
      </c>
      <c r="M72" s="156">
        <f t="shared" si="25"/>
        <v>26.8</v>
      </c>
      <c r="N72" s="22"/>
      <c r="P72" s="37">
        <f t="shared" si="17"/>
        <v>11.180960000000001</v>
      </c>
      <c r="Q72" s="37">
        <f t="shared" si="18"/>
        <v>6.2524399999999991</v>
      </c>
      <c r="R72" s="37">
        <f t="shared" si="19"/>
        <v>8.0641200000000008</v>
      </c>
      <c r="S72" s="37">
        <f t="shared" si="20"/>
        <v>1.3024800000000001</v>
      </c>
      <c r="T72" s="37">
        <f t="shared" si="26"/>
        <v>26.8</v>
      </c>
    </row>
    <row r="73" spans="1:20">
      <c r="A73" s="8" t="s">
        <v>115</v>
      </c>
      <c r="B73" s="202">
        <v>26.8</v>
      </c>
      <c r="C73" s="202">
        <v>26.8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11.180960000000001</v>
      </c>
      <c r="J73" s="21">
        <f t="shared" si="22"/>
        <v>6.2524399999999991</v>
      </c>
      <c r="K73" s="21">
        <f t="shared" si="23"/>
        <v>8.0641200000000008</v>
      </c>
      <c r="L73" s="21">
        <f t="shared" si="24"/>
        <v>1.3024800000000001</v>
      </c>
      <c r="M73" s="156">
        <f t="shared" si="25"/>
        <v>26.8</v>
      </c>
      <c r="N73" s="22"/>
      <c r="P73" s="37">
        <f t="shared" si="17"/>
        <v>11.180960000000001</v>
      </c>
      <c r="Q73" s="37">
        <f t="shared" si="18"/>
        <v>6.2524399999999991</v>
      </c>
      <c r="R73" s="37">
        <f t="shared" si="19"/>
        <v>8.0641200000000008</v>
      </c>
      <c r="S73" s="37">
        <f t="shared" si="20"/>
        <v>1.3024800000000001</v>
      </c>
      <c r="T73" s="37">
        <f t="shared" si="26"/>
        <v>26.8</v>
      </c>
    </row>
    <row r="74" spans="1:20">
      <c r="A74" s="8" t="s">
        <v>116</v>
      </c>
      <c r="B74" s="202">
        <v>26.8</v>
      </c>
      <c r="C74" s="202">
        <v>26.8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11.180960000000001</v>
      </c>
      <c r="J74" s="21">
        <f t="shared" si="22"/>
        <v>6.2524399999999991</v>
      </c>
      <c r="K74" s="21">
        <f t="shared" si="23"/>
        <v>8.0641200000000008</v>
      </c>
      <c r="L74" s="21">
        <f t="shared" si="24"/>
        <v>1.3024800000000001</v>
      </c>
      <c r="M74" s="156">
        <f t="shared" si="25"/>
        <v>26.8</v>
      </c>
      <c r="N74" s="22"/>
      <c r="P74" s="37">
        <f t="shared" si="17"/>
        <v>11.180960000000001</v>
      </c>
      <c r="Q74" s="37">
        <f t="shared" si="18"/>
        <v>6.2524399999999991</v>
      </c>
      <c r="R74" s="37">
        <f t="shared" si="19"/>
        <v>8.0641200000000008</v>
      </c>
      <c r="S74" s="37">
        <f t="shared" si="20"/>
        <v>1.3024800000000001</v>
      </c>
      <c r="T74" s="37">
        <f t="shared" si="26"/>
        <v>26.8</v>
      </c>
    </row>
    <row r="75" spans="1:20">
      <c r="A75" s="8" t="s">
        <v>117</v>
      </c>
      <c r="B75" s="202">
        <v>26.8</v>
      </c>
      <c r="C75" s="202">
        <v>26.8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11.180960000000001</v>
      </c>
      <c r="J75" s="21">
        <f t="shared" si="22"/>
        <v>6.2524399999999991</v>
      </c>
      <c r="K75" s="21">
        <f t="shared" si="23"/>
        <v>8.0641200000000008</v>
      </c>
      <c r="L75" s="21">
        <f t="shared" si="24"/>
        <v>1.3024800000000001</v>
      </c>
      <c r="M75" s="156">
        <f t="shared" si="25"/>
        <v>26.8</v>
      </c>
      <c r="N75" s="22"/>
      <c r="P75" s="37">
        <f t="shared" si="17"/>
        <v>11.180960000000001</v>
      </c>
      <c r="Q75" s="37">
        <f t="shared" si="18"/>
        <v>6.2524399999999991</v>
      </c>
      <c r="R75" s="37">
        <f t="shared" si="19"/>
        <v>8.0641200000000008</v>
      </c>
      <c r="S75" s="37">
        <f t="shared" si="20"/>
        <v>1.3024800000000001</v>
      </c>
      <c r="T75" s="37">
        <f t="shared" si="26"/>
        <v>26.8</v>
      </c>
    </row>
    <row r="76" spans="1:20">
      <c r="A76" s="8" t="s">
        <v>118</v>
      </c>
      <c r="B76" s="202">
        <v>26.8</v>
      </c>
      <c r="C76" s="202">
        <v>26.8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11.180960000000001</v>
      </c>
      <c r="J76" s="21">
        <f t="shared" si="22"/>
        <v>6.2524399999999991</v>
      </c>
      <c r="K76" s="21">
        <f t="shared" si="23"/>
        <v>8.0641200000000008</v>
      </c>
      <c r="L76" s="21">
        <f t="shared" si="24"/>
        <v>1.3024800000000001</v>
      </c>
      <c r="M76" s="156">
        <f t="shared" si="25"/>
        <v>26.8</v>
      </c>
      <c r="N76" s="22"/>
      <c r="P76" s="37">
        <f t="shared" si="17"/>
        <v>11.180960000000001</v>
      </c>
      <c r="Q76" s="37">
        <f t="shared" si="18"/>
        <v>6.2524399999999991</v>
      </c>
      <c r="R76" s="37">
        <f t="shared" si="19"/>
        <v>8.0641200000000008</v>
      </c>
      <c r="S76" s="37">
        <f t="shared" si="20"/>
        <v>1.3024800000000001</v>
      </c>
      <c r="T76" s="37">
        <f t="shared" si="26"/>
        <v>26.8</v>
      </c>
    </row>
    <row r="77" spans="1:20">
      <c r="A77" s="8" t="s">
        <v>119</v>
      </c>
      <c r="B77" s="202">
        <v>26.8</v>
      </c>
      <c r="C77" s="202">
        <v>26.8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11.180960000000001</v>
      </c>
      <c r="J77" s="21">
        <f t="shared" si="22"/>
        <v>6.2524399999999991</v>
      </c>
      <c r="K77" s="21">
        <f t="shared" si="23"/>
        <v>8.0641200000000008</v>
      </c>
      <c r="L77" s="21">
        <f t="shared" si="24"/>
        <v>1.3024800000000001</v>
      </c>
      <c r="M77" s="156">
        <f t="shared" si="25"/>
        <v>26.8</v>
      </c>
      <c r="N77" s="22"/>
      <c r="P77" s="37">
        <f t="shared" si="17"/>
        <v>11.180960000000001</v>
      </c>
      <c r="Q77" s="37">
        <f t="shared" si="18"/>
        <v>6.2524399999999991</v>
      </c>
      <c r="R77" s="37">
        <f t="shared" si="19"/>
        <v>8.0641200000000008</v>
      </c>
      <c r="S77" s="37">
        <f t="shared" si="20"/>
        <v>1.3024800000000001</v>
      </c>
      <c r="T77" s="37">
        <f t="shared" si="26"/>
        <v>26.8</v>
      </c>
    </row>
    <row r="78" spans="1:20">
      <c r="A78" s="8" t="s">
        <v>120</v>
      </c>
      <c r="B78" s="202">
        <v>26.8</v>
      </c>
      <c r="C78" s="202">
        <v>26.8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11.180960000000001</v>
      </c>
      <c r="J78" s="21">
        <f t="shared" si="22"/>
        <v>6.2524399999999991</v>
      </c>
      <c r="K78" s="21">
        <f t="shared" si="23"/>
        <v>8.0641200000000008</v>
      </c>
      <c r="L78" s="21">
        <f t="shared" si="24"/>
        <v>1.3024800000000001</v>
      </c>
      <c r="M78" s="156">
        <f t="shared" si="25"/>
        <v>26.8</v>
      </c>
      <c r="N78" s="22"/>
      <c r="P78" s="37">
        <f t="shared" si="17"/>
        <v>11.180960000000001</v>
      </c>
      <c r="Q78" s="37">
        <f t="shared" si="18"/>
        <v>6.2524399999999991</v>
      </c>
      <c r="R78" s="37">
        <f t="shared" si="19"/>
        <v>8.0641200000000008</v>
      </c>
      <c r="S78" s="37">
        <f t="shared" si="20"/>
        <v>1.3024800000000001</v>
      </c>
      <c r="T78" s="37">
        <f t="shared" si="26"/>
        <v>26.8</v>
      </c>
    </row>
    <row r="79" spans="1:20">
      <c r="A79" s="8" t="s">
        <v>121</v>
      </c>
      <c r="B79" s="202">
        <v>26.8</v>
      </c>
      <c r="C79" s="202">
        <v>26.8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11.180960000000001</v>
      </c>
      <c r="J79" s="21">
        <f t="shared" si="22"/>
        <v>6.2524399999999991</v>
      </c>
      <c r="K79" s="21">
        <f t="shared" si="23"/>
        <v>8.0641200000000008</v>
      </c>
      <c r="L79" s="21">
        <f t="shared" si="24"/>
        <v>1.3024800000000001</v>
      </c>
      <c r="M79" s="156">
        <f t="shared" si="25"/>
        <v>26.8</v>
      </c>
      <c r="N79" s="22"/>
      <c r="P79" s="37">
        <f t="shared" si="17"/>
        <v>11.180960000000001</v>
      </c>
      <c r="Q79" s="37">
        <f t="shared" si="18"/>
        <v>6.2524399999999991</v>
      </c>
      <c r="R79" s="37">
        <f t="shared" si="19"/>
        <v>8.0641200000000008</v>
      </c>
      <c r="S79" s="37">
        <f t="shared" si="20"/>
        <v>1.3024800000000001</v>
      </c>
      <c r="T79" s="37">
        <f t="shared" si="26"/>
        <v>26.8</v>
      </c>
    </row>
    <row r="80" spans="1:20">
      <c r="A80" s="8" t="s">
        <v>122</v>
      </c>
      <c r="B80" s="202">
        <v>26.8</v>
      </c>
      <c r="C80" s="202">
        <v>26.8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11.180960000000001</v>
      </c>
      <c r="J80" s="21">
        <f t="shared" si="22"/>
        <v>6.2524399999999991</v>
      </c>
      <c r="K80" s="21">
        <f t="shared" si="23"/>
        <v>8.0641200000000008</v>
      </c>
      <c r="L80" s="21">
        <f t="shared" si="24"/>
        <v>1.3024800000000001</v>
      </c>
      <c r="M80" s="156">
        <f t="shared" si="25"/>
        <v>26.8</v>
      </c>
      <c r="N80" s="22"/>
      <c r="P80" s="37">
        <f t="shared" si="17"/>
        <v>11.180960000000001</v>
      </c>
      <c r="Q80" s="37">
        <f t="shared" si="18"/>
        <v>6.2524399999999991</v>
      </c>
      <c r="R80" s="37">
        <f t="shared" si="19"/>
        <v>8.0641200000000008</v>
      </c>
      <c r="S80" s="37">
        <f t="shared" si="20"/>
        <v>1.3024800000000001</v>
      </c>
      <c r="T80" s="37">
        <f t="shared" si="26"/>
        <v>26.8</v>
      </c>
    </row>
    <row r="81" spans="1:20">
      <c r="A81" s="8" t="s">
        <v>123</v>
      </c>
      <c r="B81" s="202">
        <v>26.8</v>
      </c>
      <c r="C81" s="202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6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6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6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6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6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6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6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6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6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6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6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6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6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6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6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6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6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6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0.59272500000000095</v>
      </c>
      <c r="C99" s="20">
        <f t="shared" si="27"/>
        <v>0.59517750000000091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0.24830805300000014</v>
      </c>
      <c r="J99" s="157">
        <f t="shared" ref="J99:L99" si="28">SUM(J3:J98)/4000</f>
        <v>0.13885491074999978</v>
      </c>
      <c r="K99" s="157">
        <f t="shared" si="28"/>
        <v>0.17908890975000014</v>
      </c>
      <c r="L99" s="157">
        <f t="shared" si="28"/>
        <v>2.8925626500000051E-2</v>
      </c>
      <c r="M99" s="158">
        <f>SUM(M3:M98)/4000</f>
        <v>0.59517750000000091</v>
      </c>
      <c r="N99" s="23"/>
      <c r="P99" s="37">
        <f>SUM(P3:P98)/4000</f>
        <v>0.24830805300000014</v>
      </c>
      <c r="Q99" s="37">
        <f t="shared" ref="Q99:S99" si="29">SUM(Q3:Q98)/4000</f>
        <v>0.13885491074999978</v>
      </c>
      <c r="R99" s="37">
        <f t="shared" si="29"/>
        <v>0.17908890975000014</v>
      </c>
      <c r="S99" s="37">
        <f t="shared" si="29"/>
        <v>2.8925626500000051E-2</v>
      </c>
      <c r="T99" s="37">
        <f t="shared" si="26"/>
        <v>0.59517750000000014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12.54</v>
      </c>
      <c r="I3" s="53">
        <v>0</v>
      </c>
      <c r="J3" s="53">
        <v>213.4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-41</v>
      </c>
      <c r="R3" s="53">
        <v>0</v>
      </c>
      <c r="S3" s="72">
        <v>0</v>
      </c>
      <c r="U3" s="73">
        <v>225.94</v>
      </c>
      <c r="V3" s="74">
        <v>-41</v>
      </c>
      <c r="W3">
        <v>12.54</v>
      </c>
      <c r="X3">
        <v>0</v>
      </c>
      <c r="Y3">
        <v>-41</v>
      </c>
      <c r="Z3">
        <v>0</v>
      </c>
      <c r="AA3">
        <v>213.4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210.34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-44</v>
      </c>
      <c r="R4" s="46">
        <v>0</v>
      </c>
      <c r="S4" s="74">
        <v>0</v>
      </c>
      <c r="U4" s="73">
        <v>210.34</v>
      </c>
      <c r="V4" s="74">
        <v>-44</v>
      </c>
      <c r="W4">
        <v>0</v>
      </c>
      <c r="X4">
        <v>0</v>
      </c>
      <c r="Y4">
        <v>-44</v>
      </c>
      <c r="Z4">
        <v>0</v>
      </c>
      <c r="AA4">
        <v>210.34</v>
      </c>
    </row>
    <row r="5" spans="1:27">
      <c r="G5" t="s">
        <v>47</v>
      </c>
      <c r="H5" s="73">
        <v>0</v>
      </c>
      <c r="I5" s="46">
        <v>0</v>
      </c>
      <c r="J5" s="46">
        <v>194.91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-45</v>
      </c>
      <c r="R5" s="46">
        <v>0</v>
      </c>
      <c r="S5" s="74">
        <v>0</v>
      </c>
      <c r="U5" s="73">
        <v>194.91</v>
      </c>
      <c r="V5" s="74">
        <v>-45</v>
      </c>
      <c r="W5">
        <v>0</v>
      </c>
      <c r="X5">
        <v>0</v>
      </c>
      <c r="Y5">
        <v>-45</v>
      </c>
      <c r="Z5">
        <v>0</v>
      </c>
      <c r="AA5">
        <v>194.91</v>
      </c>
    </row>
    <row r="6" spans="1:27">
      <c r="G6" t="s">
        <v>48</v>
      </c>
      <c r="H6" s="73">
        <v>0</v>
      </c>
      <c r="I6" s="46">
        <v>0</v>
      </c>
      <c r="J6" s="46">
        <v>167.89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-47</v>
      </c>
      <c r="R6" s="46">
        <v>0</v>
      </c>
      <c r="S6" s="74">
        <v>0</v>
      </c>
      <c r="U6" s="73">
        <v>167.89</v>
      </c>
      <c r="V6" s="74">
        <v>-47</v>
      </c>
      <c r="W6">
        <v>0</v>
      </c>
      <c r="X6">
        <v>0</v>
      </c>
      <c r="Y6">
        <v>-47</v>
      </c>
      <c r="Z6">
        <v>0</v>
      </c>
      <c r="AA6">
        <v>167.89</v>
      </c>
    </row>
    <row r="7" spans="1:27">
      <c r="G7" t="s">
        <v>49</v>
      </c>
      <c r="H7" s="73">
        <v>23.16</v>
      </c>
      <c r="I7" s="46">
        <v>0</v>
      </c>
      <c r="J7" s="46">
        <v>38.590000000000003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-50</v>
      </c>
      <c r="R7" s="46">
        <v>0</v>
      </c>
      <c r="S7" s="74">
        <v>0</v>
      </c>
      <c r="U7" s="73">
        <v>61.75</v>
      </c>
      <c r="V7" s="74">
        <v>-50</v>
      </c>
      <c r="W7">
        <v>23.16</v>
      </c>
      <c r="X7">
        <v>0</v>
      </c>
      <c r="Y7">
        <v>-50</v>
      </c>
      <c r="Z7">
        <v>0</v>
      </c>
      <c r="AA7">
        <v>38.590000000000003</v>
      </c>
    </row>
    <row r="8" spans="1:27">
      <c r="G8" t="s">
        <v>50</v>
      </c>
      <c r="H8" s="73">
        <v>0</v>
      </c>
      <c r="I8" s="46">
        <v>0</v>
      </c>
      <c r="J8" s="46">
        <v>19.3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-53</v>
      </c>
      <c r="R8" s="46">
        <v>0</v>
      </c>
      <c r="S8" s="74">
        <v>0</v>
      </c>
      <c r="U8" s="73">
        <v>19.3</v>
      </c>
      <c r="V8" s="74">
        <v>-53</v>
      </c>
      <c r="W8">
        <v>0</v>
      </c>
      <c r="X8">
        <v>0</v>
      </c>
      <c r="Y8">
        <v>-53</v>
      </c>
      <c r="Z8">
        <v>0</v>
      </c>
      <c r="AA8">
        <v>19.3</v>
      </c>
    </row>
    <row r="9" spans="1:27">
      <c r="G9" t="s">
        <v>51</v>
      </c>
      <c r="H9" s="73">
        <v>72.37</v>
      </c>
      <c r="I9" s="46">
        <v>0</v>
      </c>
      <c r="J9" s="46">
        <v>51.14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-56</v>
      </c>
      <c r="R9" s="46">
        <v>0</v>
      </c>
      <c r="S9" s="74">
        <v>0</v>
      </c>
      <c r="U9" s="73">
        <v>123.51</v>
      </c>
      <c r="V9" s="74">
        <v>-56</v>
      </c>
      <c r="W9">
        <v>72.37</v>
      </c>
      <c r="X9">
        <v>0</v>
      </c>
      <c r="Y9">
        <v>-56</v>
      </c>
      <c r="Z9">
        <v>0</v>
      </c>
      <c r="AA9">
        <v>51.14</v>
      </c>
    </row>
    <row r="10" spans="1:27">
      <c r="G10" t="s">
        <v>52</v>
      </c>
      <c r="H10" s="73">
        <v>23.16</v>
      </c>
      <c r="I10" s="46">
        <v>0</v>
      </c>
      <c r="J10" s="46">
        <v>21.23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-59</v>
      </c>
      <c r="R10" s="46">
        <v>0</v>
      </c>
      <c r="S10" s="74">
        <v>0</v>
      </c>
      <c r="U10" s="73">
        <v>44.39</v>
      </c>
      <c r="V10" s="74">
        <v>-59</v>
      </c>
      <c r="W10">
        <v>23.16</v>
      </c>
      <c r="X10">
        <v>0</v>
      </c>
      <c r="Y10">
        <v>-59</v>
      </c>
      <c r="Z10">
        <v>0</v>
      </c>
      <c r="AA10">
        <v>21.23</v>
      </c>
    </row>
    <row r="11" spans="1:27">
      <c r="G11" t="s">
        <v>53</v>
      </c>
      <c r="H11" s="73">
        <v>265.35000000000002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-42</v>
      </c>
      <c r="R11" s="46">
        <v>0</v>
      </c>
      <c r="S11" s="74">
        <v>0</v>
      </c>
      <c r="U11" s="73">
        <v>265.35000000000002</v>
      </c>
      <c r="V11" s="74">
        <v>-42</v>
      </c>
      <c r="W11">
        <v>265.35000000000002</v>
      </c>
      <c r="X11">
        <v>0</v>
      </c>
      <c r="Y11">
        <v>-42</v>
      </c>
      <c r="Z11">
        <v>0</v>
      </c>
      <c r="AA11">
        <v>0</v>
      </c>
    </row>
    <row r="12" spans="1:27">
      <c r="G12" t="s">
        <v>54</v>
      </c>
      <c r="H12" s="73">
        <v>181.4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-44</v>
      </c>
      <c r="R12" s="46">
        <v>0</v>
      </c>
      <c r="S12" s="74">
        <v>0</v>
      </c>
      <c r="U12" s="73">
        <v>181.4</v>
      </c>
      <c r="V12" s="74">
        <v>-44</v>
      </c>
      <c r="W12">
        <v>181.4</v>
      </c>
      <c r="X12">
        <v>0</v>
      </c>
      <c r="Y12">
        <v>-44</v>
      </c>
      <c r="Z12">
        <v>0</v>
      </c>
      <c r="AA12">
        <v>0</v>
      </c>
    </row>
    <row r="13" spans="1:27">
      <c r="G13" t="s">
        <v>55</v>
      </c>
      <c r="H13" s="73">
        <v>133.16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-47</v>
      </c>
      <c r="R13" s="46">
        <v>0</v>
      </c>
      <c r="S13" s="74">
        <v>0</v>
      </c>
      <c r="U13" s="73">
        <v>133.16</v>
      </c>
      <c r="V13" s="74">
        <v>-47</v>
      </c>
      <c r="W13">
        <v>133.16</v>
      </c>
      <c r="X13">
        <v>0</v>
      </c>
      <c r="Y13">
        <v>-47</v>
      </c>
      <c r="Z13">
        <v>0</v>
      </c>
      <c r="AA13">
        <v>0</v>
      </c>
    </row>
    <row r="14" spans="1:27">
      <c r="G14" t="s">
        <v>56</v>
      </c>
      <c r="H14" s="73">
        <v>76.23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-49</v>
      </c>
      <c r="R14" s="46">
        <v>0</v>
      </c>
      <c r="S14" s="74">
        <v>0</v>
      </c>
      <c r="U14" s="73">
        <v>76.23</v>
      </c>
      <c r="V14" s="74">
        <v>-49</v>
      </c>
      <c r="W14">
        <v>76.23</v>
      </c>
      <c r="X14">
        <v>0</v>
      </c>
      <c r="Y14">
        <v>-49</v>
      </c>
      <c r="Z14">
        <v>0</v>
      </c>
      <c r="AA14">
        <v>0</v>
      </c>
    </row>
    <row r="15" spans="1:27">
      <c r="G15" t="s">
        <v>57</v>
      </c>
      <c r="H15" s="73">
        <v>110.96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-43</v>
      </c>
      <c r="R15" s="46">
        <v>0</v>
      </c>
      <c r="S15" s="74">
        <v>0</v>
      </c>
      <c r="U15" s="73">
        <v>110.96</v>
      </c>
      <c r="V15" s="74">
        <v>-43</v>
      </c>
      <c r="W15">
        <v>110.96</v>
      </c>
      <c r="X15">
        <v>0</v>
      </c>
      <c r="Y15">
        <v>-43</v>
      </c>
      <c r="Z15">
        <v>0</v>
      </c>
      <c r="AA15">
        <v>0</v>
      </c>
    </row>
    <row r="16" spans="1:27">
      <c r="G16" t="s">
        <v>58</v>
      </c>
      <c r="H16" s="73">
        <v>77.19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-44</v>
      </c>
      <c r="R16" s="46">
        <v>0</v>
      </c>
      <c r="S16" s="74">
        <v>0</v>
      </c>
      <c r="U16" s="73">
        <v>77.19</v>
      </c>
      <c r="V16" s="74">
        <v>-44</v>
      </c>
      <c r="W16">
        <v>77.19</v>
      </c>
      <c r="X16">
        <v>0</v>
      </c>
      <c r="Y16">
        <v>-44</v>
      </c>
      <c r="Z16">
        <v>0</v>
      </c>
      <c r="AA16">
        <v>0</v>
      </c>
    </row>
    <row r="17" spans="7:27">
      <c r="G17" t="s">
        <v>59</v>
      </c>
      <c r="H17" s="73">
        <v>100.35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-46</v>
      </c>
      <c r="R17" s="46">
        <v>0</v>
      </c>
      <c r="S17" s="74">
        <v>0</v>
      </c>
      <c r="U17" s="73">
        <v>100.35</v>
      </c>
      <c r="V17" s="74">
        <v>-46</v>
      </c>
      <c r="W17">
        <v>100.35</v>
      </c>
      <c r="X17">
        <v>0</v>
      </c>
      <c r="Y17">
        <v>-46</v>
      </c>
      <c r="Z17">
        <v>0</v>
      </c>
      <c r="AA17">
        <v>0</v>
      </c>
    </row>
    <row r="18" spans="7:27">
      <c r="G18" t="s">
        <v>60</v>
      </c>
      <c r="H18" s="73">
        <v>13.51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-47</v>
      </c>
      <c r="R18" s="46">
        <v>0</v>
      </c>
      <c r="S18" s="74">
        <v>0</v>
      </c>
      <c r="U18" s="73">
        <v>13.51</v>
      </c>
      <c r="V18" s="74">
        <v>-47</v>
      </c>
      <c r="W18">
        <v>13.51</v>
      </c>
      <c r="X18">
        <v>0</v>
      </c>
      <c r="Y18">
        <v>-47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0.87</v>
      </c>
      <c r="N19" s="73">
        <v>0</v>
      </c>
      <c r="O19" s="46">
        <v>-81</v>
      </c>
      <c r="P19" s="46">
        <v>0</v>
      </c>
      <c r="Q19" s="46">
        <v>-47</v>
      </c>
      <c r="R19" s="46">
        <v>0</v>
      </c>
      <c r="S19" s="74">
        <v>0</v>
      </c>
      <c r="U19" s="73">
        <v>0.87</v>
      </c>
      <c r="V19" s="74">
        <v>-128</v>
      </c>
      <c r="W19">
        <v>0</v>
      </c>
      <c r="X19">
        <v>-81</v>
      </c>
      <c r="Y19">
        <v>-47</v>
      </c>
      <c r="Z19">
        <v>0.87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-131</v>
      </c>
      <c r="P20" s="46">
        <v>0</v>
      </c>
      <c r="Q20" s="46">
        <v>-49</v>
      </c>
      <c r="R20" s="46">
        <v>0</v>
      </c>
      <c r="S20" s="74">
        <v>0</v>
      </c>
      <c r="U20" s="73">
        <v>0</v>
      </c>
      <c r="V20" s="74">
        <v>-180</v>
      </c>
      <c r="W20">
        <v>0</v>
      </c>
      <c r="X20">
        <v>-131</v>
      </c>
      <c r="Y20">
        <v>-49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0</v>
      </c>
      <c r="O21" s="46">
        <v>-166</v>
      </c>
      <c r="P21" s="46">
        <v>0</v>
      </c>
      <c r="Q21" s="46">
        <v>-49</v>
      </c>
      <c r="R21" s="46">
        <v>0</v>
      </c>
      <c r="S21" s="74">
        <v>0</v>
      </c>
      <c r="U21" s="73">
        <v>0.77</v>
      </c>
      <c r="V21" s="74">
        <v>-215</v>
      </c>
      <c r="W21">
        <v>0</v>
      </c>
      <c r="X21">
        <v>-166</v>
      </c>
      <c r="Y21">
        <v>-49</v>
      </c>
      <c r="Z21">
        <v>0.77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1.35</v>
      </c>
      <c r="N22" s="73">
        <v>0</v>
      </c>
      <c r="O22" s="46">
        <v>-224.7</v>
      </c>
      <c r="P22" s="46">
        <v>0</v>
      </c>
      <c r="Q22" s="46">
        <v>-49</v>
      </c>
      <c r="R22" s="46">
        <v>0</v>
      </c>
      <c r="S22" s="74">
        <v>0</v>
      </c>
      <c r="U22" s="73">
        <v>1.35</v>
      </c>
      <c r="V22" s="74">
        <v>-273.7</v>
      </c>
      <c r="W22">
        <v>0</v>
      </c>
      <c r="X22">
        <v>-224.7</v>
      </c>
      <c r="Y22">
        <v>-49</v>
      </c>
      <c r="Z22">
        <v>1.35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8.01</v>
      </c>
      <c r="N23" s="73">
        <v>0</v>
      </c>
      <c r="O23" s="46">
        <v>-11</v>
      </c>
      <c r="P23" s="46">
        <v>-3</v>
      </c>
      <c r="Q23" s="46">
        <v>-49</v>
      </c>
      <c r="R23" s="46">
        <v>0</v>
      </c>
      <c r="S23" s="74">
        <v>0</v>
      </c>
      <c r="U23" s="73">
        <v>8.01</v>
      </c>
      <c r="V23" s="74">
        <v>-63</v>
      </c>
      <c r="W23">
        <v>0</v>
      </c>
      <c r="X23">
        <v>-11</v>
      </c>
      <c r="Y23">
        <v>-49</v>
      </c>
      <c r="Z23">
        <v>8.01</v>
      </c>
      <c r="AA23">
        <v>-3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0.96</v>
      </c>
      <c r="N24" s="73">
        <v>0</v>
      </c>
      <c r="O24" s="46">
        <v>-36</v>
      </c>
      <c r="P24" s="46">
        <v>-86</v>
      </c>
      <c r="Q24" s="46">
        <v>-59</v>
      </c>
      <c r="R24" s="46">
        <v>0</v>
      </c>
      <c r="S24" s="74">
        <v>0</v>
      </c>
      <c r="U24" s="73">
        <v>0.96</v>
      </c>
      <c r="V24" s="74">
        <v>-181</v>
      </c>
      <c r="W24">
        <v>0</v>
      </c>
      <c r="X24">
        <v>-36</v>
      </c>
      <c r="Y24">
        <v>-59</v>
      </c>
      <c r="Z24">
        <v>0.96</v>
      </c>
      <c r="AA24">
        <v>-86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1.45</v>
      </c>
      <c r="N25" s="73">
        <v>0</v>
      </c>
      <c r="O25" s="46">
        <v>-51</v>
      </c>
      <c r="P25" s="46">
        <v>-117</v>
      </c>
      <c r="Q25" s="46">
        <v>-69</v>
      </c>
      <c r="R25" s="46">
        <v>0</v>
      </c>
      <c r="S25" s="74">
        <v>0</v>
      </c>
      <c r="U25" s="73">
        <v>1.45</v>
      </c>
      <c r="V25" s="74">
        <v>-237</v>
      </c>
      <c r="W25">
        <v>0</v>
      </c>
      <c r="X25">
        <v>-51</v>
      </c>
      <c r="Y25">
        <v>-69</v>
      </c>
      <c r="Z25">
        <v>1.45</v>
      </c>
      <c r="AA25">
        <v>-117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-126</v>
      </c>
      <c r="P26" s="46">
        <v>-159</v>
      </c>
      <c r="Q26" s="46">
        <v>-58</v>
      </c>
      <c r="R26" s="46">
        <v>0</v>
      </c>
      <c r="S26" s="74">
        <v>0</v>
      </c>
      <c r="U26" s="73">
        <v>0</v>
      </c>
      <c r="V26" s="74">
        <v>-343</v>
      </c>
      <c r="W26">
        <v>0</v>
      </c>
      <c r="X26">
        <v>-126</v>
      </c>
      <c r="Y26">
        <v>-58</v>
      </c>
      <c r="Z26">
        <v>0</v>
      </c>
      <c r="AA26">
        <v>-159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-72.900000000000006</v>
      </c>
      <c r="P27" s="46">
        <v>-189</v>
      </c>
      <c r="Q27" s="46">
        <v>-56</v>
      </c>
      <c r="R27" s="46">
        <v>0</v>
      </c>
      <c r="S27" s="74">
        <v>0</v>
      </c>
      <c r="U27" s="73">
        <v>0</v>
      </c>
      <c r="V27" s="74">
        <v>-317.89999999999998</v>
      </c>
      <c r="W27">
        <v>0</v>
      </c>
      <c r="X27">
        <v>-72.900000000000006</v>
      </c>
      <c r="Y27">
        <v>-56</v>
      </c>
      <c r="Z27">
        <v>0</v>
      </c>
      <c r="AA27">
        <v>-189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-89</v>
      </c>
      <c r="P28" s="46">
        <v>-222</v>
      </c>
      <c r="Q28" s="46">
        <v>-54</v>
      </c>
      <c r="R28" s="46">
        <v>0</v>
      </c>
      <c r="S28" s="74">
        <v>0</v>
      </c>
      <c r="U28" s="73">
        <v>0</v>
      </c>
      <c r="V28" s="74">
        <v>-365</v>
      </c>
      <c r="W28">
        <v>0</v>
      </c>
      <c r="X28">
        <v>-89</v>
      </c>
      <c r="Y28">
        <v>-54</v>
      </c>
      <c r="Z28">
        <v>0</v>
      </c>
      <c r="AA28">
        <v>-222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-91</v>
      </c>
      <c r="P29" s="46">
        <v>-262</v>
      </c>
      <c r="Q29" s="46">
        <v>-50</v>
      </c>
      <c r="R29" s="46">
        <v>0</v>
      </c>
      <c r="S29" s="74">
        <v>0</v>
      </c>
      <c r="U29" s="73">
        <v>0</v>
      </c>
      <c r="V29" s="74">
        <v>-403</v>
      </c>
      <c r="W29">
        <v>0</v>
      </c>
      <c r="X29">
        <v>-91</v>
      </c>
      <c r="Y29">
        <v>-50</v>
      </c>
      <c r="Z29">
        <v>0</v>
      </c>
      <c r="AA29">
        <v>-262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-121</v>
      </c>
      <c r="P30" s="46">
        <v>-298</v>
      </c>
      <c r="Q30" s="46">
        <v>-46</v>
      </c>
      <c r="R30" s="46">
        <v>0</v>
      </c>
      <c r="S30" s="74">
        <v>0</v>
      </c>
      <c r="U30" s="73">
        <v>0</v>
      </c>
      <c r="V30" s="74">
        <v>-465</v>
      </c>
      <c r="W30">
        <v>0</v>
      </c>
      <c r="X30">
        <v>-121</v>
      </c>
      <c r="Y30">
        <v>-46</v>
      </c>
      <c r="Z30">
        <v>0</v>
      </c>
      <c r="AA30">
        <v>-298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0.96</v>
      </c>
      <c r="N31" s="73">
        <v>0</v>
      </c>
      <c r="O31" s="46">
        <v>-136</v>
      </c>
      <c r="P31" s="46">
        <v>-324</v>
      </c>
      <c r="Q31" s="46">
        <v>-39</v>
      </c>
      <c r="R31" s="46">
        <v>0</v>
      </c>
      <c r="S31" s="74">
        <v>0</v>
      </c>
      <c r="U31" s="73">
        <v>0.96</v>
      </c>
      <c r="V31" s="74">
        <v>-499</v>
      </c>
      <c r="W31">
        <v>0</v>
      </c>
      <c r="X31">
        <v>-136</v>
      </c>
      <c r="Y31">
        <v>-39</v>
      </c>
      <c r="Z31">
        <v>0.96</v>
      </c>
      <c r="AA31">
        <v>-324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0.68</v>
      </c>
      <c r="N32" s="73">
        <v>0</v>
      </c>
      <c r="O32" s="46">
        <v>-140</v>
      </c>
      <c r="P32" s="46">
        <v>-345</v>
      </c>
      <c r="Q32" s="46">
        <v>-29</v>
      </c>
      <c r="R32" s="46">
        <v>0</v>
      </c>
      <c r="S32" s="74">
        <v>0</v>
      </c>
      <c r="U32" s="73">
        <v>0.68</v>
      </c>
      <c r="V32" s="74">
        <v>-514</v>
      </c>
      <c r="W32">
        <v>0</v>
      </c>
      <c r="X32">
        <v>-140</v>
      </c>
      <c r="Y32">
        <v>-29</v>
      </c>
      <c r="Z32">
        <v>0.68</v>
      </c>
      <c r="AA32">
        <v>-345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0.19</v>
      </c>
      <c r="N33" s="73">
        <v>0</v>
      </c>
      <c r="O33" s="46">
        <v>-170</v>
      </c>
      <c r="P33" s="46">
        <v>-371</v>
      </c>
      <c r="Q33" s="46">
        <v>-19</v>
      </c>
      <c r="R33" s="46">
        <v>0</v>
      </c>
      <c r="S33" s="74">
        <v>0</v>
      </c>
      <c r="U33" s="73">
        <v>0.19</v>
      </c>
      <c r="V33" s="74">
        <v>-560</v>
      </c>
      <c r="W33">
        <v>0</v>
      </c>
      <c r="X33">
        <v>-170</v>
      </c>
      <c r="Y33">
        <v>-19</v>
      </c>
      <c r="Z33">
        <v>0.19</v>
      </c>
      <c r="AA33">
        <v>-371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0.39</v>
      </c>
      <c r="N34" s="73">
        <v>-2</v>
      </c>
      <c r="O34" s="46">
        <v>-198</v>
      </c>
      <c r="P34" s="46">
        <v>-121</v>
      </c>
      <c r="Q34" s="46">
        <v>0</v>
      </c>
      <c r="R34" s="46">
        <v>0</v>
      </c>
      <c r="S34" s="74">
        <v>0</v>
      </c>
      <c r="U34" s="73">
        <v>0.39</v>
      </c>
      <c r="V34" s="74">
        <v>-321</v>
      </c>
      <c r="W34">
        <v>-2</v>
      </c>
      <c r="X34">
        <v>-198</v>
      </c>
      <c r="Y34">
        <v>0</v>
      </c>
      <c r="Z34">
        <v>0.39</v>
      </c>
      <c r="AA34">
        <v>-121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0.28999999999999998</v>
      </c>
      <c r="N35" s="73">
        <v>-242</v>
      </c>
      <c r="O35" s="46">
        <v>-218</v>
      </c>
      <c r="P35" s="46">
        <v>-125</v>
      </c>
      <c r="Q35" s="46">
        <v>0</v>
      </c>
      <c r="R35" s="46">
        <v>0</v>
      </c>
      <c r="S35" s="74">
        <v>0</v>
      </c>
      <c r="U35" s="73">
        <v>0.28999999999999998</v>
      </c>
      <c r="V35" s="74">
        <v>-585</v>
      </c>
      <c r="W35">
        <v>-242</v>
      </c>
      <c r="X35">
        <v>-218</v>
      </c>
      <c r="Y35">
        <v>0</v>
      </c>
      <c r="Z35">
        <v>0.28999999999999998</v>
      </c>
      <c r="AA35">
        <v>-125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-278</v>
      </c>
      <c r="O36" s="46">
        <v>-238</v>
      </c>
      <c r="P36" s="46">
        <v>-137</v>
      </c>
      <c r="Q36" s="46">
        <v>0</v>
      </c>
      <c r="R36" s="46">
        <v>0</v>
      </c>
      <c r="S36" s="74">
        <v>0</v>
      </c>
      <c r="U36" s="73">
        <v>0</v>
      </c>
      <c r="V36" s="74">
        <v>-653</v>
      </c>
      <c r="W36">
        <v>-278</v>
      </c>
      <c r="X36">
        <v>-238</v>
      </c>
      <c r="Y36">
        <v>0</v>
      </c>
      <c r="Z36">
        <v>0</v>
      </c>
      <c r="AA36">
        <v>-137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-318</v>
      </c>
      <c r="O37" s="46">
        <v>-297</v>
      </c>
      <c r="P37" s="46">
        <v>-155</v>
      </c>
      <c r="Q37" s="46">
        <v>0</v>
      </c>
      <c r="R37" s="46">
        <v>0</v>
      </c>
      <c r="S37" s="74">
        <v>0</v>
      </c>
      <c r="U37" s="73">
        <v>0</v>
      </c>
      <c r="V37" s="74">
        <v>-770</v>
      </c>
      <c r="W37">
        <v>-318</v>
      </c>
      <c r="X37">
        <v>-297</v>
      </c>
      <c r="Y37">
        <v>0</v>
      </c>
      <c r="Z37">
        <v>0</v>
      </c>
      <c r="AA37">
        <v>-155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-338</v>
      </c>
      <c r="O38" s="46">
        <v>-302</v>
      </c>
      <c r="P38" s="46">
        <v>-162</v>
      </c>
      <c r="Q38" s="46">
        <v>0</v>
      </c>
      <c r="R38" s="46">
        <v>0</v>
      </c>
      <c r="S38" s="74">
        <v>0</v>
      </c>
      <c r="U38" s="73">
        <v>0</v>
      </c>
      <c r="V38" s="74">
        <v>-802</v>
      </c>
      <c r="W38">
        <v>-338</v>
      </c>
      <c r="X38">
        <v>-302</v>
      </c>
      <c r="Y38">
        <v>0</v>
      </c>
      <c r="Z38">
        <v>0</v>
      </c>
      <c r="AA38">
        <v>-162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-347</v>
      </c>
      <c r="O39" s="46">
        <v>-297</v>
      </c>
      <c r="P39" s="46">
        <v>-143</v>
      </c>
      <c r="Q39" s="46">
        <v>0</v>
      </c>
      <c r="R39" s="46">
        <v>0</v>
      </c>
      <c r="S39" s="74">
        <v>0</v>
      </c>
      <c r="U39" s="73">
        <v>0</v>
      </c>
      <c r="V39" s="74">
        <v>-787</v>
      </c>
      <c r="W39">
        <v>-347</v>
      </c>
      <c r="X39">
        <v>-297</v>
      </c>
      <c r="Y39">
        <v>0</v>
      </c>
      <c r="Z39">
        <v>0</v>
      </c>
      <c r="AA39">
        <v>-143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-331</v>
      </c>
      <c r="O40" s="46">
        <v>-282</v>
      </c>
      <c r="P40" s="46">
        <v>-60</v>
      </c>
      <c r="Q40" s="46">
        <v>0</v>
      </c>
      <c r="R40" s="46">
        <v>0</v>
      </c>
      <c r="S40" s="74">
        <v>0</v>
      </c>
      <c r="U40" s="73">
        <v>0</v>
      </c>
      <c r="V40" s="74">
        <v>-673</v>
      </c>
      <c r="W40">
        <v>-331</v>
      </c>
      <c r="X40">
        <v>-282</v>
      </c>
      <c r="Y40">
        <v>0</v>
      </c>
      <c r="Z40">
        <v>0</v>
      </c>
      <c r="AA40">
        <v>-60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-301</v>
      </c>
      <c r="O41" s="46">
        <v>-267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-568</v>
      </c>
      <c r="W41">
        <v>-301</v>
      </c>
      <c r="X41">
        <v>-267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-287</v>
      </c>
      <c r="O42" s="46">
        <v>-252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-539</v>
      </c>
      <c r="W42">
        <v>-287</v>
      </c>
      <c r="X42">
        <v>-252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-271</v>
      </c>
      <c r="O43" s="46">
        <v>-253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-524</v>
      </c>
      <c r="W43">
        <v>-271</v>
      </c>
      <c r="X43">
        <v>-253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-252</v>
      </c>
      <c r="O44" s="46">
        <v>-248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-500</v>
      </c>
      <c r="W44">
        <v>-252</v>
      </c>
      <c r="X44">
        <v>-248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-231</v>
      </c>
      <c r="O45" s="46">
        <v>-233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-464</v>
      </c>
      <c r="W45">
        <v>-231</v>
      </c>
      <c r="X45">
        <v>-233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-220</v>
      </c>
      <c r="O46" s="46">
        <v>-218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-438</v>
      </c>
      <c r="W46">
        <v>-220</v>
      </c>
      <c r="X46">
        <v>-218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-190</v>
      </c>
      <c r="O47" s="46">
        <v>-182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-372</v>
      </c>
      <c r="W47">
        <v>-190</v>
      </c>
      <c r="X47">
        <v>-182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-159</v>
      </c>
      <c r="O48" s="46">
        <v>-183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-342</v>
      </c>
      <c r="W48">
        <v>-159</v>
      </c>
      <c r="X48">
        <v>-183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-132</v>
      </c>
      <c r="O49" s="46">
        <v>-168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-300</v>
      </c>
      <c r="W49">
        <v>-132</v>
      </c>
      <c r="X49">
        <v>-168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48.25</v>
      </c>
      <c r="K50" s="46">
        <v>0</v>
      </c>
      <c r="L50" s="46">
        <v>0</v>
      </c>
      <c r="M50" s="74">
        <v>0</v>
      </c>
      <c r="N50" s="73">
        <v>-103</v>
      </c>
      <c r="O50" s="46">
        <v>-153</v>
      </c>
      <c r="P50" s="46">
        <v>0</v>
      </c>
      <c r="Q50" s="46">
        <v>0</v>
      </c>
      <c r="R50" s="46">
        <v>0</v>
      </c>
      <c r="S50" s="74">
        <v>0</v>
      </c>
      <c r="U50" s="73">
        <v>48.24</v>
      </c>
      <c r="V50" s="74">
        <v>-256</v>
      </c>
      <c r="W50">
        <v>-103</v>
      </c>
      <c r="X50">
        <v>-153</v>
      </c>
      <c r="Y50">
        <v>0</v>
      </c>
      <c r="Z50">
        <v>0</v>
      </c>
      <c r="AA50">
        <v>48.25</v>
      </c>
    </row>
    <row r="51" spans="7:27">
      <c r="G51" t="s">
        <v>93</v>
      </c>
      <c r="H51" s="73">
        <v>0</v>
      </c>
      <c r="I51" s="46">
        <v>0</v>
      </c>
      <c r="J51" s="46">
        <v>66.58</v>
      </c>
      <c r="K51" s="46">
        <v>0</v>
      </c>
      <c r="L51" s="46">
        <v>0</v>
      </c>
      <c r="M51" s="74">
        <v>0</v>
      </c>
      <c r="N51" s="73">
        <v>-65</v>
      </c>
      <c r="O51" s="46">
        <v>-153</v>
      </c>
      <c r="P51" s="46">
        <v>0</v>
      </c>
      <c r="Q51" s="46">
        <v>0</v>
      </c>
      <c r="R51" s="46">
        <v>0</v>
      </c>
      <c r="S51" s="74">
        <v>0</v>
      </c>
      <c r="U51" s="73">
        <v>66.58</v>
      </c>
      <c r="V51" s="74">
        <v>-218</v>
      </c>
      <c r="W51">
        <v>-65</v>
      </c>
      <c r="X51">
        <v>-153</v>
      </c>
      <c r="Y51">
        <v>0</v>
      </c>
      <c r="Z51">
        <v>0</v>
      </c>
      <c r="AA51">
        <v>66.58</v>
      </c>
    </row>
    <row r="52" spans="7:27">
      <c r="G52" t="s">
        <v>94</v>
      </c>
      <c r="H52" s="73">
        <v>0</v>
      </c>
      <c r="I52" s="46">
        <v>0</v>
      </c>
      <c r="J52" s="46">
        <v>87.81</v>
      </c>
      <c r="K52" s="46">
        <v>0</v>
      </c>
      <c r="L52" s="46">
        <v>0</v>
      </c>
      <c r="M52" s="74">
        <v>0</v>
      </c>
      <c r="N52" s="73">
        <v>-36</v>
      </c>
      <c r="O52" s="46">
        <v>-143</v>
      </c>
      <c r="P52" s="46">
        <v>0</v>
      </c>
      <c r="Q52" s="46">
        <v>0</v>
      </c>
      <c r="R52" s="46">
        <v>0</v>
      </c>
      <c r="S52" s="74">
        <v>0</v>
      </c>
      <c r="U52" s="73">
        <v>87.81</v>
      </c>
      <c r="V52" s="74">
        <v>-179</v>
      </c>
      <c r="W52">
        <v>-36</v>
      </c>
      <c r="X52">
        <v>-143</v>
      </c>
      <c r="Y52">
        <v>0</v>
      </c>
      <c r="Z52">
        <v>0</v>
      </c>
      <c r="AA52">
        <v>87.81</v>
      </c>
    </row>
    <row r="53" spans="7:27">
      <c r="G53" t="s">
        <v>95</v>
      </c>
      <c r="H53" s="73">
        <v>0</v>
      </c>
      <c r="I53" s="46">
        <v>0</v>
      </c>
      <c r="J53" s="46">
        <v>110</v>
      </c>
      <c r="K53" s="46">
        <v>0</v>
      </c>
      <c r="L53" s="46">
        <v>0</v>
      </c>
      <c r="M53" s="74">
        <v>0</v>
      </c>
      <c r="N53" s="73">
        <v>-9</v>
      </c>
      <c r="O53" s="46">
        <v>-133</v>
      </c>
      <c r="P53" s="46">
        <v>0</v>
      </c>
      <c r="Q53" s="46">
        <v>0</v>
      </c>
      <c r="R53" s="46">
        <v>0</v>
      </c>
      <c r="S53" s="74">
        <v>0</v>
      </c>
      <c r="U53" s="73">
        <v>110</v>
      </c>
      <c r="V53" s="74">
        <v>-142</v>
      </c>
      <c r="W53">
        <v>-9</v>
      </c>
      <c r="X53">
        <v>-133</v>
      </c>
      <c r="Y53">
        <v>0</v>
      </c>
      <c r="Z53">
        <v>0</v>
      </c>
      <c r="AA53">
        <v>110</v>
      </c>
    </row>
    <row r="54" spans="7:27">
      <c r="G54" t="s">
        <v>96</v>
      </c>
      <c r="H54" s="73">
        <v>0</v>
      </c>
      <c r="I54" s="46">
        <v>0</v>
      </c>
      <c r="J54" s="46">
        <v>108.07</v>
      </c>
      <c r="K54" s="46">
        <v>0</v>
      </c>
      <c r="L54" s="46">
        <v>0</v>
      </c>
      <c r="M54" s="74">
        <v>0</v>
      </c>
      <c r="N54" s="73">
        <v>0</v>
      </c>
      <c r="O54" s="46">
        <v>-123</v>
      </c>
      <c r="P54" s="46">
        <v>0</v>
      </c>
      <c r="Q54" s="46">
        <v>0</v>
      </c>
      <c r="R54" s="46">
        <v>0</v>
      </c>
      <c r="S54" s="74">
        <v>0</v>
      </c>
      <c r="U54" s="73">
        <v>108.07</v>
      </c>
      <c r="V54" s="74">
        <v>-123</v>
      </c>
      <c r="W54">
        <v>0</v>
      </c>
      <c r="X54">
        <v>-123</v>
      </c>
      <c r="Y54">
        <v>0</v>
      </c>
      <c r="Z54">
        <v>0</v>
      </c>
      <c r="AA54">
        <v>108.07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-113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-113</v>
      </c>
      <c r="W55">
        <v>0</v>
      </c>
      <c r="X55">
        <v>-113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-103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-103</v>
      </c>
      <c r="W56">
        <v>0</v>
      </c>
      <c r="X56">
        <v>-103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84.91</v>
      </c>
      <c r="K57" s="46">
        <v>0</v>
      </c>
      <c r="L57" s="46">
        <v>0</v>
      </c>
      <c r="M57" s="74">
        <v>0</v>
      </c>
      <c r="N57" s="73">
        <v>0</v>
      </c>
      <c r="O57" s="46">
        <v>-88</v>
      </c>
      <c r="P57" s="46">
        <v>0</v>
      </c>
      <c r="Q57" s="46">
        <v>0</v>
      </c>
      <c r="R57" s="46">
        <v>0</v>
      </c>
      <c r="S57" s="74">
        <v>0</v>
      </c>
      <c r="U57" s="73">
        <v>84.91</v>
      </c>
      <c r="V57" s="74">
        <v>-88</v>
      </c>
      <c r="W57">
        <v>0</v>
      </c>
      <c r="X57">
        <v>-88</v>
      </c>
      <c r="Y57">
        <v>0</v>
      </c>
      <c r="Z57">
        <v>0</v>
      </c>
      <c r="AA57">
        <v>84.91</v>
      </c>
    </row>
    <row r="58" spans="7:27">
      <c r="G58" t="s">
        <v>100</v>
      </c>
      <c r="H58" s="73">
        <v>0</v>
      </c>
      <c r="I58" s="46">
        <v>0</v>
      </c>
      <c r="J58" s="46">
        <v>100.35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100.35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100.35</v>
      </c>
    </row>
    <row r="59" spans="7:27">
      <c r="G59" t="s">
        <v>101</v>
      </c>
      <c r="H59" s="73">
        <v>0</v>
      </c>
      <c r="I59" s="46">
        <v>0</v>
      </c>
      <c r="J59" s="46">
        <v>170.79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170.79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170.79</v>
      </c>
    </row>
    <row r="60" spans="7:27">
      <c r="G60" t="s">
        <v>102</v>
      </c>
      <c r="H60" s="73">
        <v>0</v>
      </c>
      <c r="I60" s="46">
        <v>0</v>
      </c>
      <c r="J60" s="46">
        <v>257.63</v>
      </c>
      <c r="K60" s="46">
        <v>0</v>
      </c>
      <c r="L60" s="46">
        <v>0</v>
      </c>
      <c r="M60" s="74">
        <v>0</v>
      </c>
      <c r="N60" s="73">
        <v>0</v>
      </c>
      <c r="O60" s="46">
        <v>-1</v>
      </c>
      <c r="P60" s="46">
        <v>0</v>
      </c>
      <c r="Q60" s="46">
        <v>0</v>
      </c>
      <c r="R60" s="46">
        <v>0</v>
      </c>
      <c r="S60" s="74">
        <v>0</v>
      </c>
      <c r="U60" s="73">
        <v>257.63</v>
      </c>
      <c r="V60" s="74">
        <v>-1</v>
      </c>
      <c r="W60">
        <v>0</v>
      </c>
      <c r="X60">
        <v>-1</v>
      </c>
      <c r="Y60">
        <v>0</v>
      </c>
      <c r="Z60">
        <v>0</v>
      </c>
      <c r="AA60">
        <v>257.63</v>
      </c>
    </row>
    <row r="61" spans="7:27">
      <c r="G61" t="s">
        <v>103</v>
      </c>
      <c r="H61" s="73">
        <v>10.61</v>
      </c>
      <c r="I61" s="46">
        <v>0</v>
      </c>
      <c r="J61" s="46">
        <v>299.12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309.73</v>
      </c>
      <c r="V61" s="74">
        <v>0</v>
      </c>
      <c r="W61">
        <v>10.61</v>
      </c>
      <c r="X61">
        <v>0</v>
      </c>
      <c r="Y61">
        <v>0</v>
      </c>
      <c r="Z61">
        <v>0</v>
      </c>
      <c r="AA61">
        <v>299.12</v>
      </c>
    </row>
    <row r="62" spans="7:27">
      <c r="G62" t="s">
        <v>104</v>
      </c>
      <c r="H62" s="73">
        <v>64.650000000000006</v>
      </c>
      <c r="I62" s="46">
        <v>0</v>
      </c>
      <c r="J62" s="46">
        <v>286.57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351.22</v>
      </c>
      <c r="V62" s="74">
        <v>0</v>
      </c>
      <c r="W62">
        <v>64.650000000000006</v>
      </c>
      <c r="X62">
        <v>0</v>
      </c>
      <c r="Y62">
        <v>0</v>
      </c>
      <c r="Z62">
        <v>0</v>
      </c>
      <c r="AA62">
        <v>286.57</v>
      </c>
    </row>
    <row r="63" spans="7:27">
      <c r="G63" t="s">
        <v>105</v>
      </c>
      <c r="H63" s="73">
        <v>111.93</v>
      </c>
      <c r="I63" s="46">
        <v>0</v>
      </c>
      <c r="J63" s="46">
        <v>302.98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414.91</v>
      </c>
      <c r="V63" s="74">
        <v>0</v>
      </c>
      <c r="W63">
        <v>111.93</v>
      </c>
      <c r="X63">
        <v>0</v>
      </c>
      <c r="Y63">
        <v>0</v>
      </c>
      <c r="Z63">
        <v>0</v>
      </c>
      <c r="AA63">
        <v>302.98</v>
      </c>
    </row>
    <row r="64" spans="7:27">
      <c r="G64" t="s">
        <v>106</v>
      </c>
      <c r="H64" s="73">
        <v>149.56</v>
      </c>
      <c r="I64" s="46">
        <v>0</v>
      </c>
      <c r="J64" s="46">
        <v>318.41000000000003</v>
      </c>
      <c r="K64" s="46">
        <v>0</v>
      </c>
      <c r="L64" s="46">
        <v>0</v>
      </c>
      <c r="M64" s="74">
        <v>0.1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468.07</v>
      </c>
      <c r="V64" s="74">
        <v>0</v>
      </c>
      <c r="W64">
        <v>149.56</v>
      </c>
      <c r="X64">
        <v>0</v>
      </c>
      <c r="Y64">
        <v>0</v>
      </c>
      <c r="Z64">
        <v>0.1</v>
      </c>
      <c r="AA64">
        <v>318.41000000000003</v>
      </c>
    </row>
    <row r="65" spans="7:27">
      <c r="G65" t="s">
        <v>107</v>
      </c>
      <c r="H65" s="73">
        <v>187.19</v>
      </c>
      <c r="I65" s="46">
        <v>0</v>
      </c>
      <c r="J65" s="46">
        <v>322.27</v>
      </c>
      <c r="K65" s="46">
        <v>0</v>
      </c>
      <c r="L65" s="46">
        <v>0</v>
      </c>
      <c r="M65" s="74">
        <v>2.0299999999999998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511.49</v>
      </c>
      <c r="V65" s="74">
        <v>0</v>
      </c>
      <c r="W65">
        <v>187.19</v>
      </c>
      <c r="X65">
        <v>0</v>
      </c>
      <c r="Y65">
        <v>0</v>
      </c>
      <c r="Z65">
        <v>2.0299999999999998</v>
      </c>
      <c r="AA65">
        <v>322.27</v>
      </c>
    </row>
    <row r="66" spans="7:27">
      <c r="G66" t="s">
        <v>108</v>
      </c>
      <c r="H66" s="73">
        <v>208.42</v>
      </c>
      <c r="I66" s="46">
        <v>0</v>
      </c>
      <c r="J66" s="46">
        <v>321.31</v>
      </c>
      <c r="K66" s="46">
        <v>0</v>
      </c>
      <c r="L66" s="46">
        <v>0</v>
      </c>
      <c r="M66" s="74">
        <v>3.86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533.59</v>
      </c>
      <c r="V66" s="74">
        <v>0</v>
      </c>
      <c r="W66">
        <v>208.42</v>
      </c>
      <c r="X66">
        <v>0</v>
      </c>
      <c r="Y66">
        <v>0</v>
      </c>
      <c r="Z66">
        <v>3.86</v>
      </c>
      <c r="AA66">
        <v>321.31</v>
      </c>
    </row>
    <row r="67" spans="7:27">
      <c r="G67" t="s">
        <v>109</v>
      </c>
      <c r="H67" s="73">
        <v>238.33</v>
      </c>
      <c r="I67" s="46">
        <v>0</v>
      </c>
      <c r="J67" s="46">
        <v>311.66000000000003</v>
      </c>
      <c r="K67" s="46">
        <v>0</v>
      </c>
      <c r="L67" s="46">
        <v>0</v>
      </c>
      <c r="M67" s="74">
        <v>2.99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552.98</v>
      </c>
      <c r="V67" s="74">
        <v>0</v>
      </c>
      <c r="W67">
        <v>238.33</v>
      </c>
      <c r="X67">
        <v>0</v>
      </c>
      <c r="Y67">
        <v>0</v>
      </c>
      <c r="Z67">
        <v>2.99</v>
      </c>
      <c r="AA67">
        <v>311.66000000000003</v>
      </c>
    </row>
    <row r="68" spans="7:27">
      <c r="G68" t="s">
        <v>110</v>
      </c>
      <c r="H68" s="73">
        <v>260.52</v>
      </c>
      <c r="I68" s="46">
        <v>0</v>
      </c>
      <c r="J68" s="46">
        <v>294.3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554.82000000000005</v>
      </c>
      <c r="V68" s="74">
        <v>0</v>
      </c>
      <c r="W68">
        <v>260.52</v>
      </c>
      <c r="X68">
        <v>0</v>
      </c>
      <c r="Y68">
        <v>0</v>
      </c>
      <c r="Z68">
        <v>0</v>
      </c>
      <c r="AA68">
        <v>294.3</v>
      </c>
    </row>
    <row r="69" spans="7:27">
      <c r="G69" t="s">
        <v>111</v>
      </c>
      <c r="H69" s="73">
        <v>266.31</v>
      </c>
      <c r="I69" s="46">
        <v>0</v>
      </c>
      <c r="J69" s="46">
        <v>278.86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545.16999999999996</v>
      </c>
      <c r="V69" s="74">
        <v>0</v>
      </c>
      <c r="W69">
        <v>266.31</v>
      </c>
      <c r="X69">
        <v>0</v>
      </c>
      <c r="Y69">
        <v>0</v>
      </c>
      <c r="Z69">
        <v>0</v>
      </c>
      <c r="AA69">
        <v>278.86</v>
      </c>
    </row>
    <row r="70" spans="7:27">
      <c r="G70" t="s">
        <v>112</v>
      </c>
      <c r="H70" s="73">
        <v>257.63</v>
      </c>
      <c r="I70" s="46">
        <v>0</v>
      </c>
      <c r="J70" s="46">
        <v>265.35000000000002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522.98</v>
      </c>
      <c r="V70" s="74">
        <v>0</v>
      </c>
      <c r="W70">
        <v>257.63</v>
      </c>
      <c r="X70">
        <v>0</v>
      </c>
      <c r="Y70">
        <v>0</v>
      </c>
      <c r="Z70">
        <v>0</v>
      </c>
      <c r="AA70">
        <v>265.35000000000002</v>
      </c>
    </row>
    <row r="71" spans="7:27">
      <c r="G71" t="s">
        <v>113</v>
      </c>
      <c r="H71" s="73">
        <v>250.87</v>
      </c>
      <c r="I71" s="46">
        <v>0</v>
      </c>
      <c r="J71" s="46">
        <v>263.42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514.29</v>
      </c>
      <c r="V71" s="74">
        <v>0</v>
      </c>
      <c r="W71">
        <v>250.87</v>
      </c>
      <c r="X71">
        <v>0</v>
      </c>
      <c r="Y71">
        <v>0</v>
      </c>
      <c r="Z71">
        <v>0</v>
      </c>
      <c r="AA71">
        <v>263.42</v>
      </c>
    </row>
    <row r="72" spans="7:27">
      <c r="G72" t="s">
        <v>114</v>
      </c>
      <c r="H72" s="73">
        <v>229.65</v>
      </c>
      <c r="I72" s="46">
        <v>0</v>
      </c>
      <c r="J72" s="46">
        <v>219.03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448.68</v>
      </c>
      <c r="V72" s="74">
        <v>0</v>
      </c>
      <c r="W72">
        <v>229.65</v>
      </c>
      <c r="X72">
        <v>0</v>
      </c>
      <c r="Y72">
        <v>0</v>
      </c>
      <c r="Z72">
        <v>0</v>
      </c>
      <c r="AA72">
        <v>219.03</v>
      </c>
    </row>
    <row r="73" spans="7:27">
      <c r="G73" t="s">
        <v>115</v>
      </c>
      <c r="H73" s="73">
        <v>204.56</v>
      </c>
      <c r="I73" s="46">
        <v>0</v>
      </c>
      <c r="J73" s="46">
        <v>211.81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416.37</v>
      </c>
      <c r="V73" s="74">
        <v>0</v>
      </c>
      <c r="W73">
        <v>204.56</v>
      </c>
      <c r="X73">
        <v>0</v>
      </c>
      <c r="Y73">
        <v>0</v>
      </c>
      <c r="Z73">
        <v>0</v>
      </c>
      <c r="AA73">
        <v>211.81</v>
      </c>
    </row>
    <row r="74" spans="7:27">
      <c r="G74" t="s">
        <v>116</v>
      </c>
      <c r="H74" s="73">
        <v>166.93</v>
      </c>
      <c r="I74" s="46">
        <v>0</v>
      </c>
      <c r="J74" s="46">
        <v>154.38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321.31</v>
      </c>
      <c r="V74" s="74">
        <v>0</v>
      </c>
      <c r="W74">
        <v>166.93</v>
      </c>
      <c r="X74">
        <v>0</v>
      </c>
      <c r="Y74">
        <v>0</v>
      </c>
      <c r="Z74">
        <v>0</v>
      </c>
      <c r="AA74">
        <v>154.38</v>
      </c>
    </row>
    <row r="75" spans="7:27">
      <c r="G75" t="s">
        <v>117</v>
      </c>
      <c r="H75" s="73">
        <v>125.44</v>
      </c>
      <c r="I75" s="46">
        <v>0</v>
      </c>
      <c r="J75" s="46">
        <v>168.85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294.29000000000002</v>
      </c>
      <c r="V75" s="74">
        <v>0</v>
      </c>
      <c r="W75">
        <v>125.44</v>
      </c>
      <c r="X75">
        <v>0</v>
      </c>
      <c r="Y75">
        <v>0</v>
      </c>
      <c r="Z75">
        <v>0</v>
      </c>
      <c r="AA75">
        <v>168.85</v>
      </c>
    </row>
    <row r="76" spans="7:27">
      <c r="G76" t="s">
        <v>118</v>
      </c>
      <c r="H76" s="73">
        <v>82.98</v>
      </c>
      <c r="I76" s="46">
        <v>0</v>
      </c>
      <c r="J76" s="46">
        <v>129.30000000000001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212.28</v>
      </c>
      <c r="V76" s="74">
        <v>0</v>
      </c>
      <c r="W76">
        <v>82.98</v>
      </c>
      <c r="X76">
        <v>0</v>
      </c>
      <c r="Y76">
        <v>0</v>
      </c>
      <c r="Z76">
        <v>0</v>
      </c>
      <c r="AA76">
        <v>129.30000000000001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6.46</v>
      </c>
      <c r="N79" s="73">
        <v>0</v>
      </c>
      <c r="O79" s="46">
        <v>-45</v>
      </c>
      <c r="P79" s="46">
        <v>-239</v>
      </c>
      <c r="Q79" s="46">
        <v>0</v>
      </c>
      <c r="R79" s="46">
        <v>0</v>
      </c>
      <c r="S79" s="74">
        <v>0</v>
      </c>
      <c r="U79" s="73">
        <v>6.46</v>
      </c>
      <c r="V79" s="74">
        <v>-284</v>
      </c>
      <c r="W79">
        <v>0</v>
      </c>
      <c r="X79">
        <v>-45</v>
      </c>
      <c r="Y79">
        <v>0</v>
      </c>
      <c r="Z79">
        <v>6.46</v>
      </c>
      <c r="AA79">
        <v>-239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7.04</v>
      </c>
      <c r="N80" s="73">
        <v>0</v>
      </c>
      <c r="O80" s="46">
        <v>-65</v>
      </c>
      <c r="P80" s="46">
        <v>-237</v>
      </c>
      <c r="Q80" s="46">
        <v>0</v>
      </c>
      <c r="R80" s="46">
        <v>0</v>
      </c>
      <c r="S80" s="74">
        <v>0</v>
      </c>
      <c r="U80" s="73">
        <v>7.04</v>
      </c>
      <c r="V80" s="74">
        <v>-302</v>
      </c>
      <c r="W80">
        <v>0</v>
      </c>
      <c r="X80">
        <v>-65</v>
      </c>
      <c r="Y80">
        <v>0</v>
      </c>
      <c r="Z80">
        <v>7.04</v>
      </c>
      <c r="AA80">
        <v>-237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7.53</v>
      </c>
      <c r="N81" s="73">
        <v>0</v>
      </c>
      <c r="O81" s="46">
        <v>-70</v>
      </c>
      <c r="P81" s="46">
        <v>-229</v>
      </c>
      <c r="Q81" s="46">
        <v>0</v>
      </c>
      <c r="R81" s="46">
        <v>0</v>
      </c>
      <c r="S81" s="74">
        <v>0</v>
      </c>
      <c r="U81" s="73">
        <v>7.53</v>
      </c>
      <c r="V81" s="74">
        <v>-299</v>
      </c>
      <c r="W81">
        <v>0</v>
      </c>
      <c r="X81">
        <v>-70</v>
      </c>
      <c r="Y81">
        <v>0</v>
      </c>
      <c r="Z81">
        <v>7.53</v>
      </c>
      <c r="AA81">
        <v>-229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6.37</v>
      </c>
      <c r="N82" s="73">
        <v>0</v>
      </c>
      <c r="O82" s="46">
        <v>-50</v>
      </c>
      <c r="P82" s="46">
        <v>-194</v>
      </c>
      <c r="Q82" s="46">
        <v>0</v>
      </c>
      <c r="R82" s="46">
        <v>0</v>
      </c>
      <c r="S82" s="74">
        <v>0</v>
      </c>
      <c r="U82" s="73">
        <v>6.37</v>
      </c>
      <c r="V82" s="74">
        <v>-244</v>
      </c>
      <c r="W82">
        <v>0</v>
      </c>
      <c r="X82">
        <v>-50</v>
      </c>
      <c r="Y82">
        <v>0</v>
      </c>
      <c r="Z82">
        <v>6.37</v>
      </c>
      <c r="AA82">
        <v>-194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4.4400000000000004</v>
      </c>
      <c r="N83" s="73">
        <v>0</v>
      </c>
      <c r="O83" s="46">
        <v>-65</v>
      </c>
      <c r="P83" s="46">
        <v>-229</v>
      </c>
      <c r="Q83" s="46">
        <v>-10</v>
      </c>
      <c r="R83" s="46">
        <v>0</v>
      </c>
      <c r="S83" s="74">
        <v>0</v>
      </c>
      <c r="U83" s="73">
        <v>4.4400000000000004</v>
      </c>
      <c r="V83" s="74">
        <v>-304</v>
      </c>
      <c r="W83">
        <v>0</v>
      </c>
      <c r="X83">
        <v>-65</v>
      </c>
      <c r="Y83">
        <v>-10</v>
      </c>
      <c r="Z83">
        <v>4.4400000000000004</v>
      </c>
      <c r="AA83">
        <v>-229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4.3899999999999997</v>
      </c>
      <c r="N84" s="73">
        <v>0</v>
      </c>
      <c r="O84" s="46">
        <v>-55</v>
      </c>
      <c r="P84" s="46">
        <v>-228</v>
      </c>
      <c r="Q84" s="46">
        <v>-15</v>
      </c>
      <c r="R84" s="46">
        <v>0</v>
      </c>
      <c r="S84" s="74">
        <v>0</v>
      </c>
      <c r="U84" s="73">
        <v>4.3899999999999997</v>
      </c>
      <c r="V84" s="74">
        <v>-298</v>
      </c>
      <c r="W84">
        <v>0</v>
      </c>
      <c r="X84">
        <v>-55</v>
      </c>
      <c r="Y84">
        <v>-15</v>
      </c>
      <c r="Z84">
        <v>4.3899999999999997</v>
      </c>
      <c r="AA84">
        <v>-228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10.55</v>
      </c>
      <c r="N85" s="73">
        <v>0</v>
      </c>
      <c r="O85" s="46">
        <v>-45</v>
      </c>
      <c r="P85" s="46">
        <v>-227</v>
      </c>
      <c r="Q85" s="46">
        <v>-20</v>
      </c>
      <c r="R85" s="46">
        <v>0</v>
      </c>
      <c r="S85" s="74">
        <v>0</v>
      </c>
      <c r="U85" s="73">
        <v>10.55</v>
      </c>
      <c r="V85" s="74">
        <v>-292</v>
      </c>
      <c r="W85">
        <v>0</v>
      </c>
      <c r="X85">
        <v>-45</v>
      </c>
      <c r="Y85">
        <v>-20</v>
      </c>
      <c r="Z85">
        <v>10.55</v>
      </c>
      <c r="AA85">
        <v>-227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7.97</v>
      </c>
      <c r="N86" s="73">
        <v>0</v>
      </c>
      <c r="O86" s="46">
        <v>0</v>
      </c>
      <c r="P86" s="46">
        <v>-176</v>
      </c>
      <c r="Q86" s="46">
        <v>-21</v>
      </c>
      <c r="R86" s="46">
        <v>0</v>
      </c>
      <c r="S86" s="74">
        <v>0</v>
      </c>
      <c r="U86" s="73">
        <v>7.97</v>
      </c>
      <c r="V86" s="74">
        <v>-197</v>
      </c>
      <c r="W86">
        <v>0</v>
      </c>
      <c r="X86">
        <v>0</v>
      </c>
      <c r="Y86">
        <v>-21</v>
      </c>
      <c r="Z86">
        <v>7.97</v>
      </c>
      <c r="AA86">
        <v>-176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5.33</v>
      </c>
      <c r="N87" s="73">
        <v>0</v>
      </c>
      <c r="O87" s="46">
        <v>0</v>
      </c>
      <c r="P87" s="46">
        <v>-129</v>
      </c>
      <c r="Q87" s="46">
        <v>-24</v>
      </c>
      <c r="R87" s="46">
        <v>0</v>
      </c>
      <c r="S87" s="74">
        <v>0</v>
      </c>
      <c r="U87" s="73">
        <v>5.33</v>
      </c>
      <c r="V87" s="74">
        <v>-153</v>
      </c>
      <c r="W87">
        <v>0</v>
      </c>
      <c r="X87">
        <v>0</v>
      </c>
      <c r="Y87">
        <v>-24</v>
      </c>
      <c r="Z87">
        <v>5.33</v>
      </c>
      <c r="AA87">
        <v>-129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3.22</v>
      </c>
      <c r="N88" s="73">
        <v>0</v>
      </c>
      <c r="O88" s="46">
        <v>0</v>
      </c>
      <c r="P88" s="46">
        <v>-12</v>
      </c>
      <c r="Q88" s="46">
        <v>-25</v>
      </c>
      <c r="R88" s="46">
        <v>0</v>
      </c>
      <c r="S88" s="74">
        <v>0</v>
      </c>
      <c r="U88" s="73">
        <v>3.22</v>
      </c>
      <c r="V88" s="74">
        <v>-37</v>
      </c>
      <c r="W88">
        <v>0</v>
      </c>
      <c r="X88">
        <v>0</v>
      </c>
      <c r="Y88">
        <v>-25</v>
      </c>
      <c r="Z88">
        <v>3.22</v>
      </c>
      <c r="AA88">
        <v>-12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2.15</v>
      </c>
      <c r="N89" s="73">
        <v>0</v>
      </c>
      <c r="O89" s="46">
        <v>0</v>
      </c>
      <c r="P89" s="46">
        <v>0</v>
      </c>
      <c r="Q89" s="46">
        <v>-26</v>
      </c>
      <c r="R89" s="46">
        <v>0</v>
      </c>
      <c r="S89" s="74">
        <v>0</v>
      </c>
      <c r="U89" s="73">
        <v>2.15</v>
      </c>
      <c r="V89" s="74">
        <v>-26</v>
      </c>
      <c r="W89">
        <v>0</v>
      </c>
      <c r="X89">
        <v>0</v>
      </c>
      <c r="Y89">
        <v>-26</v>
      </c>
      <c r="Z89">
        <v>2.15</v>
      </c>
      <c r="AA89">
        <v>0</v>
      </c>
    </row>
    <row r="90" spans="7:27">
      <c r="G90" t="s">
        <v>132</v>
      </c>
      <c r="H90" s="73">
        <v>2.65</v>
      </c>
      <c r="I90" s="46">
        <v>0</v>
      </c>
      <c r="J90" s="46">
        <v>0</v>
      </c>
      <c r="K90" s="46">
        <v>0</v>
      </c>
      <c r="L90" s="46">
        <v>0</v>
      </c>
      <c r="M90" s="74">
        <v>1.72</v>
      </c>
      <c r="N90" s="73">
        <v>0</v>
      </c>
      <c r="O90" s="46">
        <v>0</v>
      </c>
      <c r="P90" s="46">
        <v>0</v>
      </c>
      <c r="Q90" s="46">
        <v>-27</v>
      </c>
      <c r="R90" s="46">
        <v>0</v>
      </c>
      <c r="S90" s="74">
        <v>0</v>
      </c>
      <c r="U90" s="73">
        <v>4.37</v>
      </c>
      <c r="V90" s="74">
        <v>-27</v>
      </c>
      <c r="W90">
        <v>2.65</v>
      </c>
      <c r="X90">
        <v>0</v>
      </c>
      <c r="Y90">
        <v>-27</v>
      </c>
      <c r="Z90">
        <v>1.72</v>
      </c>
      <c r="AA90">
        <v>0</v>
      </c>
    </row>
    <row r="91" spans="7:27">
      <c r="G91" t="s">
        <v>133</v>
      </c>
      <c r="H91" s="73">
        <v>9.93</v>
      </c>
      <c r="I91" s="46">
        <v>0</v>
      </c>
      <c r="J91" s="46">
        <v>0</v>
      </c>
      <c r="K91" s="46">
        <v>0</v>
      </c>
      <c r="L91" s="46">
        <v>0</v>
      </c>
      <c r="M91" s="74">
        <v>0.88</v>
      </c>
      <c r="N91" s="73">
        <v>0</v>
      </c>
      <c r="O91" s="46">
        <v>0</v>
      </c>
      <c r="P91" s="46">
        <v>0</v>
      </c>
      <c r="Q91" s="46">
        <v>-29</v>
      </c>
      <c r="R91" s="46">
        <v>0</v>
      </c>
      <c r="S91" s="74">
        <v>0</v>
      </c>
      <c r="U91" s="73">
        <v>10.81</v>
      </c>
      <c r="V91" s="74">
        <v>-29</v>
      </c>
      <c r="W91">
        <v>9.93</v>
      </c>
      <c r="X91">
        <v>0</v>
      </c>
      <c r="Y91">
        <v>-29</v>
      </c>
      <c r="Z91">
        <v>0.88</v>
      </c>
      <c r="AA91">
        <v>0</v>
      </c>
    </row>
    <row r="92" spans="7:27">
      <c r="G92" t="s">
        <v>134</v>
      </c>
      <c r="H92" s="73">
        <v>83.44</v>
      </c>
      <c r="I92" s="46">
        <v>0</v>
      </c>
      <c r="J92" s="46">
        <v>16.809999999999999</v>
      </c>
      <c r="K92" s="46">
        <v>0</v>
      </c>
      <c r="L92" s="46">
        <v>0</v>
      </c>
      <c r="M92" s="74">
        <v>0.94</v>
      </c>
      <c r="N92" s="73">
        <v>0</v>
      </c>
      <c r="O92" s="46">
        <v>0</v>
      </c>
      <c r="P92" s="46">
        <v>0</v>
      </c>
      <c r="Q92" s="46">
        <v>-29</v>
      </c>
      <c r="R92" s="46">
        <v>0</v>
      </c>
      <c r="S92" s="74">
        <v>0</v>
      </c>
      <c r="U92" s="73">
        <v>101.19</v>
      </c>
      <c r="V92" s="74">
        <v>-29</v>
      </c>
      <c r="W92">
        <v>83.44</v>
      </c>
      <c r="X92">
        <v>0</v>
      </c>
      <c r="Y92">
        <v>-29</v>
      </c>
      <c r="Z92">
        <v>0.94</v>
      </c>
      <c r="AA92">
        <v>16.809999999999999</v>
      </c>
    </row>
    <row r="93" spans="7:27">
      <c r="G93" t="s">
        <v>135</v>
      </c>
      <c r="H93" s="73">
        <v>113.51</v>
      </c>
      <c r="I93" s="46">
        <v>0</v>
      </c>
      <c r="J93" s="46">
        <v>25.17</v>
      </c>
      <c r="K93" s="46">
        <v>0</v>
      </c>
      <c r="L93" s="46">
        <v>0</v>
      </c>
      <c r="M93" s="74">
        <v>0.35</v>
      </c>
      <c r="N93" s="73">
        <v>0</v>
      </c>
      <c r="O93" s="46">
        <v>0</v>
      </c>
      <c r="P93" s="46">
        <v>0</v>
      </c>
      <c r="Q93" s="46">
        <v>-28</v>
      </c>
      <c r="R93" s="46">
        <v>0</v>
      </c>
      <c r="S93" s="74">
        <v>0</v>
      </c>
      <c r="U93" s="73">
        <v>139.03</v>
      </c>
      <c r="V93" s="74">
        <v>-28</v>
      </c>
      <c r="W93">
        <v>113.51</v>
      </c>
      <c r="X93">
        <v>0</v>
      </c>
      <c r="Y93">
        <v>-28</v>
      </c>
      <c r="Z93">
        <v>0.35</v>
      </c>
      <c r="AA93">
        <v>25.17</v>
      </c>
    </row>
    <row r="94" spans="7:27">
      <c r="G94" t="s">
        <v>136</v>
      </c>
      <c r="H94" s="73">
        <v>180.92</v>
      </c>
      <c r="I94" s="46">
        <v>0</v>
      </c>
      <c r="J94" s="46">
        <v>43.55</v>
      </c>
      <c r="K94" s="46">
        <v>0</v>
      </c>
      <c r="L94" s="46">
        <v>0</v>
      </c>
      <c r="M94" s="74">
        <v>0.26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224.73</v>
      </c>
      <c r="V94" s="74">
        <v>-30</v>
      </c>
      <c r="W94">
        <v>180.92</v>
      </c>
      <c r="X94">
        <v>0</v>
      </c>
      <c r="Y94">
        <v>-30</v>
      </c>
      <c r="Z94">
        <v>0.26</v>
      </c>
      <c r="AA94">
        <v>43.55</v>
      </c>
    </row>
    <row r="95" spans="7:27">
      <c r="G95" t="s">
        <v>137</v>
      </c>
      <c r="H95" s="73">
        <v>110.76</v>
      </c>
      <c r="I95" s="46">
        <v>0</v>
      </c>
      <c r="J95" s="46">
        <v>78.31</v>
      </c>
      <c r="K95" s="46">
        <v>0</v>
      </c>
      <c r="L95" s="46">
        <v>0</v>
      </c>
      <c r="M95" s="74">
        <v>0.55000000000000004</v>
      </c>
      <c r="N95" s="73">
        <v>0</v>
      </c>
      <c r="O95" s="46">
        <v>0</v>
      </c>
      <c r="P95" s="46">
        <v>0</v>
      </c>
      <c r="Q95" s="46">
        <v>-32</v>
      </c>
      <c r="R95" s="46">
        <v>0</v>
      </c>
      <c r="S95" s="74">
        <v>0</v>
      </c>
      <c r="U95" s="73">
        <v>189.62</v>
      </c>
      <c r="V95" s="74">
        <v>-32</v>
      </c>
      <c r="W95">
        <v>110.76</v>
      </c>
      <c r="X95">
        <v>0</v>
      </c>
      <c r="Y95">
        <v>-32</v>
      </c>
      <c r="Z95">
        <v>0.55000000000000004</v>
      </c>
      <c r="AA95">
        <v>78.31</v>
      </c>
    </row>
    <row r="96" spans="7:27">
      <c r="G96" t="s">
        <v>138</v>
      </c>
      <c r="H96" s="73">
        <v>141.47</v>
      </c>
      <c r="I96" s="46">
        <v>0</v>
      </c>
      <c r="J96" s="46">
        <v>94.95</v>
      </c>
      <c r="K96" s="46">
        <v>0</v>
      </c>
      <c r="L96" s="46">
        <v>0</v>
      </c>
      <c r="M96" s="74">
        <v>0.48</v>
      </c>
      <c r="N96" s="73">
        <v>0</v>
      </c>
      <c r="O96" s="46">
        <v>0</v>
      </c>
      <c r="P96" s="46">
        <v>0</v>
      </c>
      <c r="Q96" s="46">
        <v>-34</v>
      </c>
      <c r="R96" s="46">
        <v>0</v>
      </c>
      <c r="S96" s="74">
        <v>0</v>
      </c>
      <c r="U96" s="73">
        <v>236.9</v>
      </c>
      <c r="V96" s="74">
        <v>-34</v>
      </c>
      <c r="W96">
        <v>141.47</v>
      </c>
      <c r="X96">
        <v>0</v>
      </c>
      <c r="Y96">
        <v>-34</v>
      </c>
      <c r="Z96">
        <v>0.48</v>
      </c>
      <c r="AA96">
        <v>94.95</v>
      </c>
    </row>
    <row r="97" spans="1:83">
      <c r="G97" t="s">
        <v>139</v>
      </c>
      <c r="H97" s="73">
        <v>159.57</v>
      </c>
      <c r="I97" s="46">
        <v>0</v>
      </c>
      <c r="J97" s="46">
        <v>104.6</v>
      </c>
      <c r="K97" s="46">
        <v>0</v>
      </c>
      <c r="L97" s="46">
        <v>0</v>
      </c>
      <c r="M97" s="74">
        <v>0.7</v>
      </c>
      <c r="N97" s="73">
        <v>0</v>
      </c>
      <c r="O97" s="46">
        <v>0</v>
      </c>
      <c r="P97" s="46">
        <v>0</v>
      </c>
      <c r="Q97" s="46">
        <v>-37</v>
      </c>
      <c r="R97" s="46">
        <v>0</v>
      </c>
      <c r="S97" s="74">
        <v>0</v>
      </c>
      <c r="U97" s="73">
        <v>264.87</v>
      </c>
      <c r="V97" s="74">
        <v>-37</v>
      </c>
      <c r="W97">
        <v>159.57</v>
      </c>
      <c r="X97">
        <v>0</v>
      </c>
      <c r="Y97">
        <v>-37</v>
      </c>
      <c r="Z97">
        <v>0.7</v>
      </c>
      <c r="AA97">
        <v>104.6</v>
      </c>
    </row>
    <row r="98" spans="1:83">
      <c r="G98" t="s">
        <v>140</v>
      </c>
      <c r="H98" s="73">
        <v>174.76</v>
      </c>
      <c r="I98" s="46">
        <v>0</v>
      </c>
      <c r="J98" s="46">
        <v>117.37</v>
      </c>
      <c r="K98" s="46">
        <v>0</v>
      </c>
      <c r="L98" s="46">
        <v>0</v>
      </c>
      <c r="M98" s="74">
        <v>0.21</v>
      </c>
      <c r="N98" s="73">
        <v>0</v>
      </c>
      <c r="O98" s="46">
        <v>0</v>
      </c>
      <c r="P98" s="46">
        <v>0</v>
      </c>
      <c r="Q98" s="46">
        <v>-40</v>
      </c>
      <c r="R98" s="46">
        <v>0</v>
      </c>
      <c r="S98" s="74">
        <v>0</v>
      </c>
      <c r="U98" s="73">
        <v>292.33999999999997</v>
      </c>
      <c r="V98" s="74">
        <v>-40</v>
      </c>
      <c r="W98">
        <v>174.76</v>
      </c>
      <c r="X98">
        <v>0</v>
      </c>
      <c r="Y98">
        <v>-40</v>
      </c>
      <c r="Z98">
        <v>0.21</v>
      </c>
      <c r="AA98">
        <v>117.37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1.2204925</v>
      </c>
      <c r="I99" s="69">
        <f t="shared" ref="I99:BQ99" si="1">SUM(I3:I98)/4000</f>
        <v>0</v>
      </c>
      <c r="J99" s="69">
        <f t="shared" si="1"/>
        <v>1.6448925000000003</v>
      </c>
      <c r="K99" s="69">
        <f t="shared" si="1"/>
        <v>0</v>
      </c>
      <c r="L99" s="69">
        <f t="shared" si="1"/>
        <v>0</v>
      </c>
      <c r="M99" s="69">
        <f t="shared" si="1"/>
        <v>2.4109999999999996E-2</v>
      </c>
      <c r="N99" s="68">
        <f t="shared" si="1"/>
        <v>-1.028</v>
      </c>
      <c r="O99" s="69">
        <f t="shared" si="1"/>
        <v>-1.7219</v>
      </c>
      <c r="P99" s="69">
        <f t="shared" si="1"/>
        <v>-1.2947500000000001</v>
      </c>
      <c r="Q99" s="69">
        <f t="shared" si="1"/>
        <v>-0.47649999999999998</v>
      </c>
      <c r="R99" s="69">
        <f t="shared" si="1"/>
        <v>0</v>
      </c>
      <c r="S99" s="70">
        <f t="shared" si="1"/>
        <v>0</v>
      </c>
      <c r="U99" s="68">
        <f t="shared" si="1"/>
        <v>2.8894925000000007</v>
      </c>
      <c r="V99" s="70">
        <f t="shared" si="1"/>
        <v>-4.5211499999999996</v>
      </c>
      <c r="W99">
        <f t="shared" si="1"/>
        <v>0.19249250000000001</v>
      </c>
      <c r="X99">
        <f t="shared" si="1"/>
        <v>-1.7219</v>
      </c>
      <c r="Y99">
        <f t="shared" si="1"/>
        <v>-0.47649999999999998</v>
      </c>
      <c r="Z99">
        <f t="shared" si="1"/>
        <v>2.4109999999999996E-2</v>
      </c>
      <c r="AA99">
        <f t="shared" si="1"/>
        <v>0.35014250000000002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3" activePane="bottomRight" state="frozen"/>
      <selection sqref="A1:D35"/>
      <selection pane="topRight" sqref="A1:D35"/>
      <selection pane="bottomLeft" sqref="A1:D35"/>
      <selection pane="bottomRight" activeCell="BY3" sqref="BY3:B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538</v>
      </c>
      <c r="X1" t="s">
        <v>540</v>
      </c>
      <c r="Y1" t="s">
        <v>542</v>
      </c>
      <c r="Z1" t="s">
        <v>544</v>
      </c>
      <c r="AA1" t="s">
        <v>542</v>
      </c>
      <c r="AB1" t="s">
        <v>547</v>
      </c>
      <c r="AC1" t="s">
        <v>549</v>
      </c>
      <c r="AD1" t="s">
        <v>542</v>
      </c>
      <c r="AE1" t="s">
        <v>552</v>
      </c>
      <c r="AF1" t="s">
        <v>554</v>
      </c>
      <c r="AG1" t="s">
        <v>556</v>
      </c>
      <c r="AH1" t="s">
        <v>558</v>
      </c>
      <c r="AI1" t="s">
        <v>560</v>
      </c>
      <c r="AJ1" t="s">
        <v>562</v>
      </c>
      <c r="AK1" t="s">
        <v>14</v>
      </c>
      <c r="AL1" t="s">
        <v>565</v>
      </c>
      <c r="AM1" t="s">
        <v>538</v>
      </c>
      <c r="AN1" t="s">
        <v>18</v>
      </c>
      <c r="AO1" t="s">
        <v>569</v>
      </c>
      <c r="AP1" t="s">
        <v>569</v>
      </c>
      <c r="AQ1" t="s">
        <v>572</v>
      </c>
      <c r="AR1" t="s">
        <v>574</v>
      </c>
      <c r="AS1" t="s">
        <v>540</v>
      </c>
      <c r="AT1" t="s">
        <v>554</v>
      </c>
      <c r="AU1" t="s">
        <v>578</v>
      </c>
      <c r="AV1" t="s">
        <v>580</v>
      </c>
      <c r="AW1" t="s">
        <v>582</v>
      </c>
      <c r="AX1" t="s">
        <v>584</v>
      </c>
      <c r="AY1" t="s">
        <v>586</v>
      </c>
      <c r="AZ1" t="s">
        <v>588</v>
      </c>
      <c r="BA1" t="s">
        <v>590</v>
      </c>
      <c r="BB1" t="s">
        <v>542</v>
      </c>
      <c r="BC1" t="s">
        <v>574</v>
      </c>
      <c r="BD1" t="s">
        <v>542</v>
      </c>
      <c r="BE1" t="s">
        <v>540</v>
      </c>
      <c r="BF1" t="s">
        <v>552</v>
      </c>
      <c r="BG1" t="s">
        <v>597</v>
      </c>
      <c r="BH1" t="s">
        <v>542</v>
      </c>
      <c r="BI1" t="s">
        <v>560</v>
      </c>
      <c r="BJ1" t="s">
        <v>601</v>
      </c>
      <c r="BK1" t="s">
        <v>560</v>
      </c>
      <c r="BL1" t="s">
        <v>604</v>
      </c>
      <c r="BM1" t="s">
        <v>540</v>
      </c>
      <c r="BN1" t="s">
        <v>597</v>
      </c>
      <c r="BO1" t="s">
        <v>608</v>
      </c>
      <c r="BP1" t="s">
        <v>554</v>
      </c>
      <c r="BQ1" t="s">
        <v>611</v>
      </c>
      <c r="BR1" t="s">
        <v>613</v>
      </c>
      <c r="BS1" t="s">
        <v>584</v>
      </c>
      <c r="BT1" t="s">
        <v>616</v>
      </c>
      <c r="BU1" t="s">
        <v>618</v>
      </c>
      <c r="BV1" t="s">
        <v>620</v>
      </c>
      <c r="BW1" t="s">
        <v>622</v>
      </c>
      <c r="BX1" t="s">
        <v>451</v>
      </c>
      <c r="BY1" t="s">
        <v>582</v>
      </c>
    </row>
    <row r="2" spans="1:7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W2" s="28" t="s">
        <v>146</v>
      </c>
      <c r="X2" t="s">
        <v>240</v>
      </c>
      <c r="Y2" t="s">
        <v>276</v>
      </c>
      <c r="Z2" t="s">
        <v>145</v>
      </c>
      <c r="AA2" t="s">
        <v>277</v>
      </c>
      <c r="AB2" t="s">
        <v>149</v>
      </c>
      <c r="AC2" t="s">
        <v>149</v>
      </c>
      <c r="AD2" t="s">
        <v>249</v>
      </c>
      <c r="AE2" t="s">
        <v>145</v>
      </c>
      <c r="AF2" t="s">
        <v>149</v>
      </c>
      <c r="AG2" t="s">
        <v>369</v>
      </c>
      <c r="AH2" t="s">
        <v>146</v>
      </c>
      <c r="AI2" t="s">
        <v>149</v>
      </c>
      <c r="AJ2" t="s">
        <v>149</v>
      </c>
      <c r="AK2" t="s">
        <v>145</v>
      </c>
      <c r="AL2" t="s">
        <v>369</v>
      </c>
      <c r="AM2" t="s">
        <v>145</v>
      </c>
      <c r="AN2" t="s">
        <v>149</v>
      </c>
      <c r="AO2" t="s">
        <v>145</v>
      </c>
      <c r="AP2" t="s">
        <v>146</v>
      </c>
      <c r="AQ2" t="s">
        <v>148</v>
      </c>
      <c r="AR2" t="s">
        <v>148</v>
      </c>
      <c r="AS2" t="s">
        <v>145</v>
      </c>
      <c r="AT2" t="s">
        <v>145</v>
      </c>
      <c r="AU2" t="s">
        <v>149</v>
      </c>
      <c r="AV2" t="s">
        <v>358</v>
      </c>
      <c r="AW2" t="s">
        <v>145</v>
      </c>
      <c r="AX2" t="s">
        <v>145</v>
      </c>
      <c r="AY2" t="s">
        <v>369</v>
      </c>
      <c r="AZ2" t="s">
        <v>146</v>
      </c>
      <c r="BA2" t="s">
        <v>148</v>
      </c>
      <c r="BB2" t="s">
        <v>262</v>
      </c>
      <c r="BC2" t="s">
        <v>148</v>
      </c>
      <c r="BD2" t="s">
        <v>275</v>
      </c>
      <c r="BE2" t="s">
        <v>240</v>
      </c>
      <c r="BF2" t="s">
        <v>146</v>
      </c>
      <c r="BG2" t="s">
        <v>145</v>
      </c>
      <c r="BH2" t="s">
        <v>263</v>
      </c>
      <c r="BI2" t="s">
        <v>145</v>
      </c>
      <c r="BJ2" t="s">
        <v>146</v>
      </c>
      <c r="BK2" t="s">
        <v>145</v>
      </c>
      <c r="BL2" t="s">
        <v>149</v>
      </c>
      <c r="BM2" t="s">
        <v>145</v>
      </c>
      <c r="BN2" t="s">
        <v>145</v>
      </c>
      <c r="BO2" t="s">
        <v>145</v>
      </c>
      <c r="BP2" t="s">
        <v>145</v>
      </c>
      <c r="BQ2" t="s">
        <v>145</v>
      </c>
      <c r="BR2" t="s">
        <v>145</v>
      </c>
      <c r="BS2" t="s">
        <v>145</v>
      </c>
      <c r="BT2" t="s">
        <v>145</v>
      </c>
      <c r="BU2" t="s">
        <v>149</v>
      </c>
      <c r="BV2" t="s">
        <v>148</v>
      </c>
      <c r="BW2" t="s">
        <v>145</v>
      </c>
      <c r="BX2" t="s">
        <v>624</v>
      </c>
      <c r="BY2" t="s">
        <v>145</v>
      </c>
    </row>
    <row r="3" spans="1:7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876.47</v>
      </c>
      <c r="I3" s="53">
        <v>483.91999999999996</v>
      </c>
      <c r="J3" s="53">
        <v>676.92000000000007</v>
      </c>
      <c r="K3" s="53">
        <v>131.32999999999998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W3">
        <v>308.77</v>
      </c>
      <c r="X3">
        <v>8.68</v>
      </c>
      <c r="Y3">
        <v>0.88</v>
      </c>
      <c r="Z3">
        <v>192.98</v>
      </c>
      <c r="AA3">
        <v>0.35</v>
      </c>
      <c r="AB3">
        <v>14.47</v>
      </c>
      <c r="AC3">
        <v>166.93</v>
      </c>
      <c r="AD3">
        <v>0.48</v>
      </c>
      <c r="AE3">
        <v>90.46</v>
      </c>
      <c r="AF3">
        <v>72.37</v>
      </c>
      <c r="AG3">
        <v>1.93</v>
      </c>
      <c r="AH3">
        <v>66.760000000000005</v>
      </c>
      <c r="AI3">
        <v>96.49</v>
      </c>
      <c r="AJ3">
        <v>24.12</v>
      </c>
      <c r="AK3">
        <v>0</v>
      </c>
      <c r="AL3">
        <v>1.93</v>
      </c>
      <c r="AM3">
        <v>0</v>
      </c>
      <c r="AN3">
        <v>241.22</v>
      </c>
      <c r="AO3">
        <v>48.61</v>
      </c>
      <c r="AP3">
        <v>64.73</v>
      </c>
      <c r="AQ3">
        <v>0</v>
      </c>
      <c r="AR3">
        <v>43.85</v>
      </c>
      <c r="AS3">
        <v>19.3</v>
      </c>
      <c r="AT3">
        <v>0</v>
      </c>
      <c r="AU3">
        <v>48.24</v>
      </c>
      <c r="AV3">
        <v>0.63</v>
      </c>
      <c r="AW3">
        <v>0</v>
      </c>
      <c r="AX3">
        <v>0</v>
      </c>
      <c r="AY3">
        <v>0</v>
      </c>
      <c r="AZ3">
        <v>13.51</v>
      </c>
      <c r="BA3">
        <v>14.62</v>
      </c>
      <c r="BB3">
        <v>1.59</v>
      </c>
      <c r="BC3">
        <v>43.85</v>
      </c>
      <c r="BD3">
        <v>0.52</v>
      </c>
      <c r="BE3">
        <v>0</v>
      </c>
      <c r="BF3">
        <v>30.15</v>
      </c>
      <c r="BG3">
        <v>144.74</v>
      </c>
      <c r="BH3">
        <v>0.61</v>
      </c>
      <c r="BI3">
        <v>0</v>
      </c>
      <c r="BJ3">
        <v>0</v>
      </c>
      <c r="BK3">
        <v>24.12</v>
      </c>
      <c r="BL3">
        <v>13.08</v>
      </c>
      <c r="BM3">
        <v>24.12</v>
      </c>
      <c r="BN3">
        <v>48.24</v>
      </c>
      <c r="BO3">
        <v>24.12</v>
      </c>
      <c r="BP3">
        <v>48.24</v>
      </c>
      <c r="BQ3">
        <v>24.12</v>
      </c>
      <c r="BR3">
        <v>24.12</v>
      </c>
      <c r="BS3">
        <v>38.6</v>
      </c>
      <c r="BT3">
        <v>38.6</v>
      </c>
      <c r="BU3">
        <v>0</v>
      </c>
      <c r="BV3">
        <v>29.01</v>
      </c>
      <c r="BW3">
        <v>24.12</v>
      </c>
      <c r="BX3">
        <v>0</v>
      </c>
      <c r="BY3">
        <v>48.24</v>
      </c>
    </row>
    <row r="4" spans="1:77">
      <c r="A4" t="s">
        <v>234</v>
      </c>
      <c r="B4" t="s">
        <v>226</v>
      </c>
      <c r="C4" t="s">
        <v>228</v>
      </c>
      <c r="G4" t="s">
        <v>46</v>
      </c>
      <c r="H4" s="73">
        <v>876.47</v>
      </c>
      <c r="I4" s="46">
        <v>483.91999999999996</v>
      </c>
      <c r="J4" s="46">
        <v>676.92000000000007</v>
      </c>
      <c r="K4" s="46">
        <v>131.32999999999998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627</v>
      </c>
      <c r="W4">
        <v>308.77</v>
      </c>
      <c r="X4">
        <v>8.68</v>
      </c>
      <c r="Y4">
        <v>0.88</v>
      </c>
      <c r="Z4">
        <v>192.98</v>
      </c>
      <c r="AA4">
        <v>0.35</v>
      </c>
      <c r="AB4">
        <v>14.47</v>
      </c>
      <c r="AC4">
        <v>166.93</v>
      </c>
      <c r="AD4">
        <v>0.48</v>
      </c>
      <c r="AE4">
        <v>90.46</v>
      </c>
      <c r="AF4">
        <v>72.37</v>
      </c>
      <c r="AG4">
        <v>1.93</v>
      </c>
      <c r="AH4">
        <v>66.760000000000005</v>
      </c>
      <c r="AI4">
        <v>96.49</v>
      </c>
      <c r="AJ4">
        <v>24.12</v>
      </c>
      <c r="AK4">
        <v>0</v>
      </c>
      <c r="AL4">
        <v>1.93</v>
      </c>
      <c r="AM4">
        <v>0</v>
      </c>
      <c r="AN4">
        <v>241.22</v>
      </c>
      <c r="AO4">
        <v>48.61</v>
      </c>
      <c r="AP4">
        <v>64.73</v>
      </c>
      <c r="AQ4">
        <v>0</v>
      </c>
      <c r="AR4">
        <v>43.85</v>
      </c>
      <c r="AS4">
        <v>19.3</v>
      </c>
      <c r="AT4">
        <v>0</v>
      </c>
      <c r="AU4">
        <v>48.24</v>
      </c>
      <c r="AV4">
        <v>0.63</v>
      </c>
      <c r="AW4">
        <v>0</v>
      </c>
      <c r="AX4">
        <v>0</v>
      </c>
      <c r="AY4">
        <v>0</v>
      </c>
      <c r="AZ4">
        <v>13.51</v>
      </c>
      <c r="BA4">
        <v>14.62</v>
      </c>
      <c r="BB4">
        <v>1.59</v>
      </c>
      <c r="BC4">
        <v>43.85</v>
      </c>
      <c r="BD4">
        <v>0.52</v>
      </c>
      <c r="BE4">
        <v>0</v>
      </c>
      <c r="BF4">
        <v>30.15</v>
      </c>
      <c r="BG4">
        <v>144.74</v>
      </c>
      <c r="BH4">
        <v>0.61</v>
      </c>
      <c r="BI4">
        <v>0</v>
      </c>
      <c r="BJ4">
        <v>0</v>
      </c>
      <c r="BK4">
        <v>24.12</v>
      </c>
      <c r="BL4">
        <v>13.08</v>
      </c>
      <c r="BM4">
        <v>24.12</v>
      </c>
      <c r="BN4">
        <v>48.24</v>
      </c>
      <c r="BO4">
        <v>24.12</v>
      </c>
      <c r="BP4">
        <v>48.24</v>
      </c>
      <c r="BQ4">
        <v>24.12</v>
      </c>
      <c r="BR4">
        <v>24.12</v>
      </c>
      <c r="BS4">
        <v>38.6</v>
      </c>
      <c r="BT4">
        <v>38.6</v>
      </c>
      <c r="BU4">
        <v>0</v>
      </c>
      <c r="BV4">
        <v>29.01</v>
      </c>
      <c r="BW4">
        <v>24.12</v>
      </c>
      <c r="BX4">
        <v>0</v>
      </c>
      <c r="BY4">
        <v>48.24</v>
      </c>
    </row>
    <row r="5" spans="1:77">
      <c r="A5" t="s">
        <v>235</v>
      </c>
      <c r="B5" t="s">
        <v>227</v>
      </c>
      <c r="C5" t="s">
        <v>229</v>
      </c>
      <c r="G5" t="s">
        <v>47</v>
      </c>
      <c r="H5" s="73">
        <v>876.47</v>
      </c>
      <c r="I5" s="46">
        <v>483.91999999999996</v>
      </c>
      <c r="J5" s="46">
        <v>676.92000000000007</v>
      </c>
      <c r="K5" s="46">
        <v>131.32999999999998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627</v>
      </c>
      <c r="W5">
        <v>308.77</v>
      </c>
      <c r="X5">
        <v>8.68</v>
      </c>
      <c r="Y5">
        <v>0.88</v>
      </c>
      <c r="Z5">
        <v>192.98</v>
      </c>
      <c r="AA5">
        <v>0.35</v>
      </c>
      <c r="AB5">
        <v>14.47</v>
      </c>
      <c r="AC5">
        <v>166.93</v>
      </c>
      <c r="AD5">
        <v>0.48</v>
      </c>
      <c r="AE5">
        <v>90.46</v>
      </c>
      <c r="AF5">
        <v>72.37</v>
      </c>
      <c r="AG5">
        <v>1.93</v>
      </c>
      <c r="AH5">
        <v>66.760000000000005</v>
      </c>
      <c r="AI5">
        <v>96.49</v>
      </c>
      <c r="AJ5">
        <v>24.12</v>
      </c>
      <c r="AK5">
        <v>0</v>
      </c>
      <c r="AL5">
        <v>1.93</v>
      </c>
      <c r="AM5">
        <v>0</v>
      </c>
      <c r="AN5">
        <v>241.22</v>
      </c>
      <c r="AO5">
        <v>48.61</v>
      </c>
      <c r="AP5">
        <v>64.73</v>
      </c>
      <c r="AQ5">
        <v>0</v>
      </c>
      <c r="AR5">
        <v>43.85</v>
      </c>
      <c r="AS5">
        <v>19.3</v>
      </c>
      <c r="AT5">
        <v>0</v>
      </c>
      <c r="AU5">
        <v>48.24</v>
      </c>
      <c r="AV5">
        <v>0.63</v>
      </c>
      <c r="AW5">
        <v>0</v>
      </c>
      <c r="AX5">
        <v>0</v>
      </c>
      <c r="AY5">
        <v>0</v>
      </c>
      <c r="AZ5">
        <v>13.51</v>
      </c>
      <c r="BA5">
        <v>14.62</v>
      </c>
      <c r="BB5">
        <v>1.59</v>
      </c>
      <c r="BC5">
        <v>43.85</v>
      </c>
      <c r="BD5">
        <v>0.52</v>
      </c>
      <c r="BE5">
        <v>0</v>
      </c>
      <c r="BF5">
        <v>30.15</v>
      </c>
      <c r="BG5">
        <v>144.74</v>
      </c>
      <c r="BH5">
        <v>0.61</v>
      </c>
      <c r="BI5">
        <v>0</v>
      </c>
      <c r="BJ5">
        <v>0</v>
      </c>
      <c r="BK5">
        <v>24.12</v>
      </c>
      <c r="BL5">
        <v>13.08</v>
      </c>
      <c r="BM5">
        <v>24.12</v>
      </c>
      <c r="BN5">
        <v>48.24</v>
      </c>
      <c r="BO5">
        <v>24.12</v>
      </c>
      <c r="BP5">
        <v>48.24</v>
      </c>
      <c r="BQ5">
        <v>24.12</v>
      </c>
      <c r="BR5">
        <v>24.12</v>
      </c>
      <c r="BS5">
        <v>38.6</v>
      </c>
      <c r="BT5">
        <v>38.6</v>
      </c>
      <c r="BU5">
        <v>0</v>
      </c>
      <c r="BV5">
        <v>29.01</v>
      </c>
      <c r="BW5">
        <v>24.12</v>
      </c>
      <c r="BX5">
        <v>0</v>
      </c>
      <c r="BY5">
        <v>48.24</v>
      </c>
    </row>
    <row r="6" spans="1:77">
      <c r="A6" t="s">
        <v>236</v>
      </c>
      <c r="B6" t="s">
        <v>258</v>
      </c>
      <c r="C6" t="s">
        <v>230</v>
      </c>
      <c r="G6" t="s">
        <v>48</v>
      </c>
      <c r="H6" s="73">
        <v>996.1</v>
      </c>
      <c r="I6" s="46">
        <v>483.91999999999996</v>
      </c>
      <c r="J6" s="46">
        <v>676.92000000000007</v>
      </c>
      <c r="K6" s="46">
        <v>131.32999999999998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308.77</v>
      </c>
      <c r="X6">
        <v>8.68</v>
      </c>
      <c r="Y6">
        <v>0.88</v>
      </c>
      <c r="Z6">
        <v>192.98</v>
      </c>
      <c r="AA6">
        <v>0.35</v>
      </c>
      <c r="AB6">
        <v>14.47</v>
      </c>
      <c r="AC6">
        <v>166.93</v>
      </c>
      <c r="AD6">
        <v>0.48</v>
      </c>
      <c r="AE6">
        <v>90.46</v>
      </c>
      <c r="AF6">
        <v>72.37</v>
      </c>
      <c r="AG6">
        <v>1.93</v>
      </c>
      <c r="AH6">
        <v>66.760000000000005</v>
      </c>
      <c r="AI6">
        <v>96.49</v>
      </c>
      <c r="AJ6">
        <v>24.12</v>
      </c>
      <c r="AK6">
        <v>0</v>
      </c>
      <c r="AL6">
        <v>1.93</v>
      </c>
      <c r="AM6">
        <v>119.63</v>
      </c>
      <c r="AN6">
        <v>241.22</v>
      </c>
      <c r="AO6">
        <v>48.61</v>
      </c>
      <c r="AP6">
        <v>64.73</v>
      </c>
      <c r="AQ6">
        <v>0</v>
      </c>
      <c r="AR6">
        <v>43.85</v>
      </c>
      <c r="AS6">
        <v>19.3</v>
      </c>
      <c r="AT6">
        <v>0</v>
      </c>
      <c r="AU6">
        <v>48.24</v>
      </c>
      <c r="AV6">
        <v>0.63</v>
      </c>
      <c r="AW6">
        <v>0</v>
      </c>
      <c r="AX6">
        <v>0</v>
      </c>
      <c r="AY6">
        <v>0</v>
      </c>
      <c r="AZ6">
        <v>13.51</v>
      </c>
      <c r="BA6">
        <v>14.62</v>
      </c>
      <c r="BB6">
        <v>1.59</v>
      </c>
      <c r="BC6">
        <v>43.85</v>
      </c>
      <c r="BD6">
        <v>0.52</v>
      </c>
      <c r="BE6">
        <v>0</v>
      </c>
      <c r="BF6">
        <v>30.15</v>
      </c>
      <c r="BG6">
        <v>144.74</v>
      </c>
      <c r="BH6">
        <v>0.61</v>
      </c>
      <c r="BI6">
        <v>0</v>
      </c>
      <c r="BJ6">
        <v>0</v>
      </c>
      <c r="BK6">
        <v>24.12</v>
      </c>
      <c r="BL6">
        <v>13.08</v>
      </c>
      <c r="BM6">
        <v>24.12</v>
      </c>
      <c r="BN6">
        <v>48.24</v>
      </c>
      <c r="BO6">
        <v>24.12</v>
      </c>
      <c r="BP6">
        <v>48.24</v>
      </c>
      <c r="BQ6">
        <v>24.12</v>
      </c>
      <c r="BR6">
        <v>24.12</v>
      </c>
      <c r="BS6">
        <v>38.6</v>
      </c>
      <c r="BT6">
        <v>38.6</v>
      </c>
      <c r="BU6">
        <v>0</v>
      </c>
      <c r="BV6">
        <v>29.01</v>
      </c>
      <c r="BW6">
        <v>24.12</v>
      </c>
      <c r="BX6">
        <v>0</v>
      </c>
      <c r="BY6">
        <v>48.24</v>
      </c>
    </row>
    <row r="7" spans="1:77">
      <c r="A7" t="s">
        <v>237</v>
      </c>
      <c r="B7" t="s">
        <v>280</v>
      </c>
      <c r="C7" t="s">
        <v>259</v>
      </c>
      <c r="G7" t="s">
        <v>49</v>
      </c>
      <c r="H7" s="73">
        <v>924.66000000000008</v>
      </c>
      <c r="I7" s="46">
        <v>483.91999999999996</v>
      </c>
      <c r="J7" s="46">
        <v>676.83</v>
      </c>
      <c r="K7" s="46">
        <v>131.32999999999998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308.77</v>
      </c>
      <c r="X7">
        <v>8.68</v>
      </c>
      <c r="Y7">
        <v>0.88</v>
      </c>
      <c r="Z7">
        <v>192.98</v>
      </c>
      <c r="AA7">
        <v>0.35</v>
      </c>
      <c r="AB7">
        <v>14.47</v>
      </c>
      <c r="AC7">
        <v>166.93</v>
      </c>
      <c r="AD7">
        <v>0.48</v>
      </c>
      <c r="AE7">
        <v>90.46</v>
      </c>
      <c r="AF7">
        <v>72.37</v>
      </c>
      <c r="AG7">
        <v>1.93</v>
      </c>
      <c r="AH7">
        <v>66.760000000000005</v>
      </c>
      <c r="AI7">
        <v>96.49</v>
      </c>
      <c r="AJ7">
        <v>24.12</v>
      </c>
      <c r="AK7">
        <v>0</v>
      </c>
      <c r="AL7">
        <v>1.93</v>
      </c>
      <c r="AM7">
        <v>48.24</v>
      </c>
      <c r="AN7">
        <v>241.22</v>
      </c>
      <c r="AO7">
        <v>48.61</v>
      </c>
      <c r="AP7">
        <v>64.73</v>
      </c>
      <c r="AQ7">
        <v>0</v>
      </c>
      <c r="AR7">
        <v>43.85</v>
      </c>
      <c r="AS7">
        <v>19.3</v>
      </c>
      <c r="AT7">
        <v>0</v>
      </c>
      <c r="AU7">
        <v>48.24</v>
      </c>
      <c r="AV7">
        <v>0.57999999999999996</v>
      </c>
      <c r="AW7">
        <v>0</v>
      </c>
      <c r="AX7">
        <v>0</v>
      </c>
      <c r="AY7">
        <v>0</v>
      </c>
      <c r="AZ7">
        <v>13.51</v>
      </c>
      <c r="BA7">
        <v>14.62</v>
      </c>
      <c r="BB7">
        <v>1.59</v>
      </c>
      <c r="BC7">
        <v>43.85</v>
      </c>
      <c r="BD7">
        <v>0.52</v>
      </c>
      <c r="BE7">
        <v>0</v>
      </c>
      <c r="BF7">
        <v>30.15</v>
      </c>
      <c r="BG7">
        <v>144.74</v>
      </c>
      <c r="BH7">
        <v>0.61</v>
      </c>
      <c r="BI7">
        <v>0</v>
      </c>
      <c r="BJ7">
        <v>0</v>
      </c>
      <c r="BK7">
        <v>24.12</v>
      </c>
      <c r="BL7">
        <v>12.99</v>
      </c>
      <c r="BM7">
        <v>24.12</v>
      </c>
      <c r="BN7">
        <v>48.24</v>
      </c>
      <c r="BO7">
        <v>24.12</v>
      </c>
      <c r="BP7">
        <v>48.24</v>
      </c>
      <c r="BQ7">
        <v>24.12</v>
      </c>
      <c r="BR7">
        <v>24.12</v>
      </c>
      <c r="BS7">
        <v>38.6</v>
      </c>
      <c r="BT7">
        <v>38.6</v>
      </c>
      <c r="BU7">
        <v>0</v>
      </c>
      <c r="BV7">
        <v>29.01</v>
      </c>
      <c r="BW7">
        <v>24.12</v>
      </c>
      <c r="BX7">
        <v>0</v>
      </c>
      <c r="BY7">
        <v>48.24</v>
      </c>
    </row>
    <row r="8" spans="1:77">
      <c r="A8" t="s">
        <v>238</v>
      </c>
      <c r="B8" t="s">
        <v>315</v>
      </c>
      <c r="C8" t="s">
        <v>231</v>
      </c>
      <c r="G8" t="s">
        <v>50</v>
      </c>
      <c r="H8" s="73">
        <v>924.66000000000008</v>
      </c>
      <c r="I8" s="46">
        <v>483.91999999999996</v>
      </c>
      <c r="J8" s="46">
        <v>676.83</v>
      </c>
      <c r="K8" s="46">
        <v>131.32999999999998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308.77</v>
      </c>
      <c r="X8">
        <v>8.68</v>
      </c>
      <c r="Y8">
        <v>0.88</v>
      </c>
      <c r="Z8">
        <v>192.98</v>
      </c>
      <c r="AA8">
        <v>0.35</v>
      </c>
      <c r="AB8">
        <v>14.47</v>
      </c>
      <c r="AC8">
        <v>166.93</v>
      </c>
      <c r="AD8">
        <v>0.48</v>
      </c>
      <c r="AE8">
        <v>90.46</v>
      </c>
      <c r="AF8">
        <v>72.37</v>
      </c>
      <c r="AG8">
        <v>1.93</v>
      </c>
      <c r="AH8">
        <v>66.760000000000005</v>
      </c>
      <c r="AI8">
        <v>96.49</v>
      </c>
      <c r="AJ8">
        <v>24.12</v>
      </c>
      <c r="AK8">
        <v>0</v>
      </c>
      <c r="AL8">
        <v>1.93</v>
      </c>
      <c r="AM8">
        <v>48.24</v>
      </c>
      <c r="AN8">
        <v>241.22</v>
      </c>
      <c r="AO8">
        <v>48.61</v>
      </c>
      <c r="AP8">
        <v>64.73</v>
      </c>
      <c r="AQ8">
        <v>0</v>
      </c>
      <c r="AR8">
        <v>43.85</v>
      </c>
      <c r="AS8">
        <v>19.3</v>
      </c>
      <c r="AT8">
        <v>0</v>
      </c>
      <c r="AU8">
        <v>48.24</v>
      </c>
      <c r="AV8">
        <v>0.57999999999999996</v>
      </c>
      <c r="AW8">
        <v>0</v>
      </c>
      <c r="AX8">
        <v>0</v>
      </c>
      <c r="AY8">
        <v>0</v>
      </c>
      <c r="AZ8">
        <v>13.51</v>
      </c>
      <c r="BA8">
        <v>14.62</v>
      </c>
      <c r="BB8">
        <v>1.59</v>
      </c>
      <c r="BC8">
        <v>43.85</v>
      </c>
      <c r="BD8">
        <v>0.52</v>
      </c>
      <c r="BE8">
        <v>0</v>
      </c>
      <c r="BF8">
        <v>30.15</v>
      </c>
      <c r="BG8">
        <v>144.74</v>
      </c>
      <c r="BH8">
        <v>0.61</v>
      </c>
      <c r="BI8">
        <v>0</v>
      </c>
      <c r="BJ8">
        <v>0</v>
      </c>
      <c r="BK8">
        <v>24.12</v>
      </c>
      <c r="BL8">
        <v>12.99</v>
      </c>
      <c r="BM8">
        <v>24.12</v>
      </c>
      <c r="BN8">
        <v>48.24</v>
      </c>
      <c r="BO8">
        <v>24.12</v>
      </c>
      <c r="BP8">
        <v>48.24</v>
      </c>
      <c r="BQ8">
        <v>24.12</v>
      </c>
      <c r="BR8">
        <v>24.12</v>
      </c>
      <c r="BS8">
        <v>38.6</v>
      </c>
      <c r="BT8">
        <v>38.6</v>
      </c>
      <c r="BU8">
        <v>0</v>
      </c>
      <c r="BV8">
        <v>29.01</v>
      </c>
      <c r="BW8">
        <v>24.12</v>
      </c>
      <c r="BX8">
        <v>0</v>
      </c>
      <c r="BY8">
        <v>48.24</v>
      </c>
    </row>
    <row r="9" spans="1:77">
      <c r="A9" t="s">
        <v>239</v>
      </c>
      <c r="B9" t="s">
        <v>335</v>
      </c>
      <c r="C9" t="s">
        <v>232</v>
      </c>
      <c r="G9" t="s">
        <v>51</v>
      </c>
      <c r="H9" s="73">
        <v>779.92000000000007</v>
      </c>
      <c r="I9" s="46">
        <v>483.91999999999996</v>
      </c>
      <c r="J9" s="46">
        <v>621.15</v>
      </c>
      <c r="K9" s="46">
        <v>131.32999999999998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308.77</v>
      </c>
      <c r="X9">
        <v>8.68</v>
      </c>
      <c r="Y9">
        <v>0.88</v>
      </c>
      <c r="Z9">
        <v>192.98</v>
      </c>
      <c r="AA9">
        <v>0.35</v>
      </c>
      <c r="AB9">
        <v>14.47</v>
      </c>
      <c r="AC9">
        <v>111.25</v>
      </c>
      <c r="AD9">
        <v>0.48</v>
      </c>
      <c r="AE9">
        <v>90.46</v>
      </c>
      <c r="AF9">
        <v>72.37</v>
      </c>
      <c r="AG9">
        <v>1.93</v>
      </c>
      <c r="AH9">
        <v>66.760000000000005</v>
      </c>
      <c r="AI9">
        <v>96.49</v>
      </c>
      <c r="AJ9">
        <v>24.12</v>
      </c>
      <c r="AK9">
        <v>0</v>
      </c>
      <c r="AL9">
        <v>1.93</v>
      </c>
      <c r="AM9">
        <v>48.24</v>
      </c>
      <c r="AN9">
        <v>241.22</v>
      </c>
      <c r="AO9">
        <v>48.61</v>
      </c>
      <c r="AP9">
        <v>64.73</v>
      </c>
      <c r="AQ9">
        <v>0</v>
      </c>
      <c r="AR9">
        <v>43.85</v>
      </c>
      <c r="AS9">
        <v>19.3</v>
      </c>
      <c r="AT9">
        <v>0</v>
      </c>
      <c r="AU9">
        <v>48.24</v>
      </c>
      <c r="AV9">
        <v>0.57999999999999996</v>
      </c>
      <c r="AW9">
        <v>0</v>
      </c>
      <c r="AX9">
        <v>0</v>
      </c>
      <c r="AY9">
        <v>0</v>
      </c>
      <c r="AZ9">
        <v>13.51</v>
      </c>
      <c r="BA9">
        <v>14.62</v>
      </c>
      <c r="BB9">
        <v>1.59</v>
      </c>
      <c r="BC9">
        <v>43.85</v>
      </c>
      <c r="BD9">
        <v>0.52</v>
      </c>
      <c r="BE9">
        <v>0</v>
      </c>
      <c r="BF9">
        <v>30.15</v>
      </c>
      <c r="BG9">
        <v>0</v>
      </c>
      <c r="BH9">
        <v>0.61</v>
      </c>
      <c r="BI9">
        <v>0</v>
      </c>
      <c r="BJ9">
        <v>0</v>
      </c>
      <c r="BK9">
        <v>24.12</v>
      </c>
      <c r="BL9">
        <v>12.99</v>
      </c>
      <c r="BM9">
        <v>24.12</v>
      </c>
      <c r="BN9">
        <v>48.24</v>
      </c>
      <c r="BO9">
        <v>24.12</v>
      </c>
      <c r="BP9">
        <v>48.24</v>
      </c>
      <c r="BQ9">
        <v>24.12</v>
      </c>
      <c r="BR9">
        <v>24.12</v>
      </c>
      <c r="BS9">
        <v>38.6</v>
      </c>
      <c r="BT9">
        <v>38.6</v>
      </c>
      <c r="BU9">
        <v>0</v>
      </c>
      <c r="BV9">
        <v>29.01</v>
      </c>
      <c r="BW9">
        <v>24.12</v>
      </c>
      <c r="BX9">
        <v>0</v>
      </c>
      <c r="BY9">
        <v>48.24</v>
      </c>
    </row>
    <row r="10" spans="1:77">
      <c r="A10" t="s">
        <v>260</v>
      </c>
      <c r="C10" t="s">
        <v>233</v>
      </c>
      <c r="G10" t="s">
        <v>52</v>
      </c>
      <c r="H10" s="73">
        <v>779.92000000000007</v>
      </c>
      <c r="I10" s="46">
        <v>483.91999999999996</v>
      </c>
      <c r="J10" s="46">
        <v>621.15</v>
      </c>
      <c r="K10" s="46">
        <v>131.32999999999998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308.77</v>
      </c>
      <c r="X10">
        <v>8.68</v>
      </c>
      <c r="Y10">
        <v>0.88</v>
      </c>
      <c r="Z10">
        <v>192.98</v>
      </c>
      <c r="AA10">
        <v>0.35</v>
      </c>
      <c r="AB10">
        <v>14.47</v>
      </c>
      <c r="AC10">
        <v>111.25</v>
      </c>
      <c r="AD10">
        <v>0.48</v>
      </c>
      <c r="AE10">
        <v>90.46</v>
      </c>
      <c r="AF10">
        <v>72.37</v>
      </c>
      <c r="AG10">
        <v>1.93</v>
      </c>
      <c r="AH10">
        <v>66.760000000000005</v>
      </c>
      <c r="AI10">
        <v>96.49</v>
      </c>
      <c r="AJ10">
        <v>24.12</v>
      </c>
      <c r="AK10">
        <v>0</v>
      </c>
      <c r="AL10">
        <v>1.93</v>
      </c>
      <c r="AM10">
        <v>48.24</v>
      </c>
      <c r="AN10">
        <v>241.22</v>
      </c>
      <c r="AO10">
        <v>48.61</v>
      </c>
      <c r="AP10">
        <v>64.73</v>
      </c>
      <c r="AQ10">
        <v>0</v>
      </c>
      <c r="AR10">
        <v>43.85</v>
      </c>
      <c r="AS10">
        <v>19.3</v>
      </c>
      <c r="AT10">
        <v>0</v>
      </c>
      <c r="AU10">
        <v>48.24</v>
      </c>
      <c r="AV10">
        <v>0.57999999999999996</v>
      </c>
      <c r="AW10">
        <v>0</v>
      </c>
      <c r="AX10">
        <v>0</v>
      </c>
      <c r="AY10">
        <v>0</v>
      </c>
      <c r="AZ10">
        <v>13.51</v>
      </c>
      <c r="BA10">
        <v>14.62</v>
      </c>
      <c r="BB10">
        <v>1.59</v>
      </c>
      <c r="BC10">
        <v>43.85</v>
      </c>
      <c r="BD10">
        <v>0.52</v>
      </c>
      <c r="BE10">
        <v>0</v>
      </c>
      <c r="BF10">
        <v>30.15</v>
      </c>
      <c r="BG10">
        <v>0</v>
      </c>
      <c r="BH10">
        <v>0.61</v>
      </c>
      <c r="BI10">
        <v>0</v>
      </c>
      <c r="BJ10">
        <v>0</v>
      </c>
      <c r="BK10">
        <v>24.12</v>
      </c>
      <c r="BL10">
        <v>12.99</v>
      </c>
      <c r="BM10">
        <v>24.12</v>
      </c>
      <c r="BN10">
        <v>48.24</v>
      </c>
      <c r="BO10">
        <v>24.12</v>
      </c>
      <c r="BP10">
        <v>48.24</v>
      </c>
      <c r="BQ10">
        <v>24.12</v>
      </c>
      <c r="BR10">
        <v>24.12</v>
      </c>
      <c r="BS10">
        <v>38.6</v>
      </c>
      <c r="BT10">
        <v>38.6</v>
      </c>
      <c r="BU10">
        <v>0</v>
      </c>
      <c r="BV10">
        <v>29.01</v>
      </c>
      <c r="BW10">
        <v>24.12</v>
      </c>
      <c r="BX10">
        <v>0</v>
      </c>
      <c r="BY10">
        <v>48.24</v>
      </c>
    </row>
    <row r="11" spans="1:77">
      <c r="A11" t="s">
        <v>240</v>
      </c>
      <c r="C11" t="s">
        <v>316</v>
      </c>
      <c r="G11" t="s">
        <v>53</v>
      </c>
      <c r="H11" s="73">
        <v>712.33</v>
      </c>
      <c r="I11" s="46">
        <v>483.91999999999996</v>
      </c>
      <c r="J11" s="46">
        <v>620.95999999999992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308.77</v>
      </c>
      <c r="X11">
        <v>8.68</v>
      </c>
      <c r="Y11">
        <v>0.88</v>
      </c>
      <c r="Z11">
        <v>192.98</v>
      </c>
      <c r="AA11">
        <v>0.35</v>
      </c>
      <c r="AB11">
        <v>14.47</v>
      </c>
      <c r="AC11">
        <v>111.25</v>
      </c>
      <c r="AD11">
        <v>0.48</v>
      </c>
      <c r="AE11">
        <v>90.46</v>
      </c>
      <c r="AF11">
        <v>72.37</v>
      </c>
      <c r="AG11">
        <v>1.93</v>
      </c>
      <c r="AH11">
        <v>66.760000000000005</v>
      </c>
      <c r="AI11">
        <v>96.49</v>
      </c>
      <c r="AJ11">
        <v>24.12</v>
      </c>
      <c r="AK11">
        <v>0</v>
      </c>
      <c r="AL11">
        <v>1.93</v>
      </c>
      <c r="AM11">
        <v>0</v>
      </c>
      <c r="AN11">
        <v>241.22</v>
      </c>
      <c r="AO11">
        <v>48.61</v>
      </c>
      <c r="AP11">
        <v>64.73</v>
      </c>
      <c r="AQ11">
        <v>0</v>
      </c>
      <c r="AR11">
        <v>37.270000000000003</v>
      </c>
      <c r="AS11">
        <v>0</v>
      </c>
      <c r="AT11">
        <v>0</v>
      </c>
      <c r="AU11">
        <v>48.24</v>
      </c>
      <c r="AV11">
        <v>0.53</v>
      </c>
      <c r="AW11">
        <v>0</v>
      </c>
      <c r="AX11">
        <v>0</v>
      </c>
      <c r="AY11">
        <v>0</v>
      </c>
      <c r="AZ11">
        <v>13.51</v>
      </c>
      <c r="BA11">
        <v>12.43</v>
      </c>
      <c r="BB11">
        <v>1.59</v>
      </c>
      <c r="BC11">
        <v>37.270000000000003</v>
      </c>
      <c r="BD11">
        <v>0.52</v>
      </c>
      <c r="BE11">
        <v>0</v>
      </c>
      <c r="BF11">
        <v>30.15</v>
      </c>
      <c r="BG11">
        <v>0</v>
      </c>
      <c r="BH11">
        <v>0.61</v>
      </c>
      <c r="BI11">
        <v>0</v>
      </c>
      <c r="BJ11">
        <v>0</v>
      </c>
      <c r="BK11">
        <v>24.12</v>
      </c>
      <c r="BL11">
        <v>12.8</v>
      </c>
      <c r="BM11">
        <v>24.12</v>
      </c>
      <c r="BN11">
        <v>48.24</v>
      </c>
      <c r="BO11">
        <v>24.12</v>
      </c>
      <c r="BP11">
        <v>48.24</v>
      </c>
      <c r="BQ11">
        <v>24.12</v>
      </c>
      <c r="BR11">
        <v>24.12</v>
      </c>
      <c r="BS11">
        <v>38.6</v>
      </c>
      <c r="BT11">
        <v>38.6</v>
      </c>
      <c r="BU11">
        <v>0</v>
      </c>
      <c r="BV11">
        <v>24.66</v>
      </c>
      <c r="BW11">
        <v>24.12</v>
      </c>
      <c r="BX11">
        <v>0</v>
      </c>
      <c r="BY11">
        <v>48.24</v>
      </c>
    </row>
    <row r="12" spans="1:77">
      <c r="A12" t="s">
        <v>241</v>
      </c>
      <c r="C12" t="s">
        <v>336</v>
      </c>
      <c r="G12" t="s">
        <v>54</v>
      </c>
      <c r="H12" s="73">
        <v>712.33</v>
      </c>
      <c r="I12" s="46">
        <v>483.91999999999996</v>
      </c>
      <c r="J12" s="46">
        <v>620.95999999999992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308.77</v>
      </c>
      <c r="X12">
        <v>8.68</v>
      </c>
      <c r="Y12">
        <v>0.88</v>
      </c>
      <c r="Z12">
        <v>192.98</v>
      </c>
      <c r="AA12">
        <v>0.35</v>
      </c>
      <c r="AB12">
        <v>14.47</v>
      </c>
      <c r="AC12">
        <v>111.25</v>
      </c>
      <c r="AD12">
        <v>0.48</v>
      </c>
      <c r="AE12">
        <v>90.46</v>
      </c>
      <c r="AF12">
        <v>72.37</v>
      </c>
      <c r="AG12">
        <v>1.93</v>
      </c>
      <c r="AH12">
        <v>66.760000000000005</v>
      </c>
      <c r="AI12">
        <v>96.49</v>
      </c>
      <c r="AJ12">
        <v>24.12</v>
      </c>
      <c r="AK12">
        <v>0</v>
      </c>
      <c r="AL12">
        <v>1.93</v>
      </c>
      <c r="AM12">
        <v>0</v>
      </c>
      <c r="AN12">
        <v>241.22</v>
      </c>
      <c r="AO12">
        <v>48.61</v>
      </c>
      <c r="AP12">
        <v>64.73</v>
      </c>
      <c r="AQ12">
        <v>0</v>
      </c>
      <c r="AR12">
        <v>37.270000000000003</v>
      </c>
      <c r="AS12">
        <v>0</v>
      </c>
      <c r="AT12">
        <v>0</v>
      </c>
      <c r="AU12">
        <v>48.24</v>
      </c>
      <c r="AV12">
        <v>0.53</v>
      </c>
      <c r="AW12">
        <v>0</v>
      </c>
      <c r="AX12">
        <v>0</v>
      </c>
      <c r="AY12">
        <v>0</v>
      </c>
      <c r="AZ12">
        <v>13.51</v>
      </c>
      <c r="BA12">
        <v>12.43</v>
      </c>
      <c r="BB12">
        <v>1.59</v>
      </c>
      <c r="BC12">
        <v>37.270000000000003</v>
      </c>
      <c r="BD12">
        <v>0.52</v>
      </c>
      <c r="BE12">
        <v>0</v>
      </c>
      <c r="BF12">
        <v>30.15</v>
      </c>
      <c r="BG12">
        <v>0</v>
      </c>
      <c r="BH12">
        <v>0.61</v>
      </c>
      <c r="BI12">
        <v>0</v>
      </c>
      <c r="BJ12">
        <v>0</v>
      </c>
      <c r="BK12">
        <v>24.12</v>
      </c>
      <c r="BL12">
        <v>12.8</v>
      </c>
      <c r="BM12">
        <v>24.12</v>
      </c>
      <c r="BN12">
        <v>48.24</v>
      </c>
      <c r="BO12">
        <v>24.12</v>
      </c>
      <c r="BP12">
        <v>48.24</v>
      </c>
      <c r="BQ12">
        <v>24.12</v>
      </c>
      <c r="BR12">
        <v>24.12</v>
      </c>
      <c r="BS12">
        <v>38.6</v>
      </c>
      <c r="BT12">
        <v>38.6</v>
      </c>
      <c r="BU12">
        <v>0</v>
      </c>
      <c r="BV12">
        <v>24.66</v>
      </c>
      <c r="BW12">
        <v>24.12</v>
      </c>
      <c r="BX12">
        <v>0</v>
      </c>
      <c r="BY12">
        <v>48.24</v>
      </c>
    </row>
    <row r="13" spans="1:77">
      <c r="A13" t="s">
        <v>242</v>
      </c>
      <c r="G13" t="s">
        <v>55</v>
      </c>
      <c r="H13" s="73">
        <v>712.33</v>
      </c>
      <c r="I13" s="46">
        <v>483.91999999999996</v>
      </c>
      <c r="J13" s="46">
        <v>620.95999999999992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308.77</v>
      </c>
      <c r="X13">
        <v>8.68</v>
      </c>
      <c r="Y13">
        <v>0.88</v>
      </c>
      <c r="Z13">
        <v>192.98</v>
      </c>
      <c r="AA13">
        <v>0.35</v>
      </c>
      <c r="AB13">
        <v>14.47</v>
      </c>
      <c r="AC13">
        <v>111.25</v>
      </c>
      <c r="AD13">
        <v>0.48</v>
      </c>
      <c r="AE13">
        <v>90.46</v>
      </c>
      <c r="AF13">
        <v>72.37</v>
      </c>
      <c r="AG13">
        <v>1.93</v>
      </c>
      <c r="AH13">
        <v>66.760000000000005</v>
      </c>
      <c r="AI13">
        <v>96.49</v>
      </c>
      <c r="AJ13">
        <v>24.12</v>
      </c>
      <c r="AK13">
        <v>0</v>
      </c>
      <c r="AL13">
        <v>1.93</v>
      </c>
      <c r="AM13">
        <v>0</v>
      </c>
      <c r="AN13">
        <v>241.22</v>
      </c>
      <c r="AO13">
        <v>48.61</v>
      </c>
      <c r="AP13">
        <v>64.73</v>
      </c>
      <c r="AQ13">
        <v>0</v>
      </c>
      <c r="AR13">
        <v>37.270000000000003</v>
      </c>
      <c r="AS13">
        <v>0</v>
      </c>
      <c r="AT13">
        <v>0</v>
      </c>
      <c r="AU13">
        <v>48.24</v>
      </c>
      <c r="AV13">
        <v>0.53</v>
      </c>
      <c r="AW13">
        <v>0</v>
      </c>
      <c r="AX13">
        <v>0</v>
      </c>
      <c r="AY13">
        <v>0</v>
      </c>
      <c r="AZ13">
        <v>13.51</v>
      </c>
      <c r="BA13">
        <v>12.43</v>
      </c>
      <c r="BB13">
        <v>1.59</v>
      </c>
      <c r="BC13">
        <v>37.270000000000003</v>
      </c>
      <c r="BD13">
        <v>0.52</v>
      </c>
      <c r="BE13">
        <v>0</v>
      </c>
      <c r="BF13">
        <v>30.15</v>
      </c>
      <c r="BG13">
        <v>0</v>
      </c>
      <c r="BH13">
        <v>0.61</v>
      </c>
      <c r="BI13">
        <v>0</v>
      </c>
      <c r="BJ13">
        <v>0</v>
      </c>
      <c r="BK13">
        <v>24.12</v>
      </c>
      <c r="BL13">
        <v>12.8</v>
      </c>
      <c r="BM13">
        <v>24.12</v>
      </c>
      <c r="BN13">
        <v>48.24</v>
      </c>
      <c r="BO13">
        <v>24.12</v>
      </c>
      <c r="BP13">
        <v>48.24</v>
      </c>
      <c r="BQ13">
        <v>24.12</v>
      </c>
      <c r="BR13">
        <v>24.12</v>
      </c>
      <c r="BS13">
        <v>38.6</v>
      </c>
      <c r="BT13">
        <v>38.6</v>
      </c>
      <c r="BU13">
        <v>0</v>
      </c>
      <c r="BV13">
        <v>24.66</v>
      </c>
      <c r="BW13">
        <v>24.12</v>
      </c>
      <c r="BX13">
        <v>0</v>
      </c>
      <c r="BY13">
        <v>48.24</v>
      </c>
    </row>
    <row r="14" spans="1:77">
      <c r="A14" t="s">
        <v>243</v>
      </c>
      <c r="G14" t="s">
        <v>56</v>
      </c>
      <c r="H14" s="73">
        <v>712.33</v>
      </c>
      <c r="I14" s="46">
        <v>483.91999999999996</v>
      </c>
      <c r="J14" s="46">
        <v>620.95999999999992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308.77</v>
      </c>
      <c r="X14">
        <v>8.68</v>
      </c>
      <c r="Y14">
        <v>0.88</v>
      </c>
      <c r="Z14">
        <v>192.98</v>
      </c>
      <c r="AA14">
        <v>0.35</v>
      </c>
      <c r="AB14">
        <v>14.47</v>
      </c>
      <c r="AC14">
        <v>111.25</v>
      </c>
      <c r="AD14">
        <v>0.48</v>
      </c>
      <c r="AE14">
        <v>90.46</v>
      </c>
      <c r="AF14">
        <v>72.37</v>
      </c>
      <c r="AG14">
        <v>1.93</v>
      </c>
      <c r="AH14">
        <v>66.760000000000005</v>
      </c>
      <c r="AI14">
        <v>96.49</v>
      </c>
      <c r="AJ14">
        <v>24.12</v>
      </c>
      <c r="AK14">
        <v>0</v>
      </c>
      <c r="AL14">
        <v>1.93</v>
      </c>
      <c r="AM14">
        <v>0</v>
      </c>
      <c r="AN14">
        <v>241.22</v>
      </c>
      <c r="AO14">
        <v>48.61</v>
      </c>
      <c r="AP14">
        <v>64.73</v>
      </c>
      <c r="AQ14">
        <v>0</v>
      </c>
      <c r="AR14">
        <v>37.270000000000003</v>
      </c>
      <c r="AS14">
        <v>0</v>
      </c>
      <c r="AT14">
        <v>0</v>
      </c>
      <c r="AU14">
        <v>48.24</v>
      </c>
      <c r="AV14">
        <v>0.53</v>
      </c>
      <c r="AW14">
        <v>0</v>
      </c>
      <c r="AX14">
        <v>0</v>
      </c>
      <c r="AY14">
        <v>0</v>
      </c>
      <c r="AZ14">
        <v>13.51</v>
      </c>
      <c r="BA14">
        <v>12.43</v>
      </c>
      <c r="BB14">
        <v>1.59</v>
      </c>
      <c r="BC14">
        <v>37.270000000000003</v>
      </c>
      <c r="BD14">
        <v>0.52</v>
      </c>
      <c r="BE14">
        <v>0</v>
      </c>
      <c r="BF14">
        <v>30.15</v>
      </c>
      <c r="BG14">
        <v>0</v>
      </c>
      <c r="BH14">
        <v>0.61</v>
      </c>
      <c r="BI14">
        <v>0</v>
      </c>
      <c r="BJ14">
        <v>0</v>
      </c>
      <c r="BK14">
        <v>24.12</v>
      </c>
      <c r="BL14">
        <v>12.8</v>
      </c>
      <c r="BM14">
        <v>24.12</v>
      </c>
      <c r="BN14">
        <v>48.24</v>
      </c>
      <c r="BO14">
        <v>24.12</v>
      </c>
      <c r="BP14">
        <v>48.24</v>
      </c>
      <c r="BQ14">
        <v>24.12</v>
      </c>
      <c r="BR14">
        <v>24.12</v>
      </c>
      <c r="BS14">
        <v>38.6</v>
      </c>
      <c r="BT14">
        <v>38.6</v>
      </c>
      <c r="BU14">
        <v>0</v>
      </c>
      <c r="BV14">
        <v>24.66</v>
      </c>
      <c r="BW14">
        <v>24.12</v>
      </c>
      <c r="BX14">
        <v>0</v>
      </c>
      <c r="BY14">
        <v>48.24</v>
      </c>
    </row>
    <row r="15" spans="1:77">
      <c r="A15" t="s">
        <v>244</v>
      </c>
      <c r="G15" t="s">
        <v>57</v>
      </c>
      <c r="H15" s="73">
        <v>673.68000000000006</v>
      </c>
      <c r="I15" s="46">
        <v>483.91999999999996</v>
      </c>
      <c r="J15" s="46">
        <v>558.16000000000008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308.77</v>
      </c>
      <c r="X15">
        <v>8.68</v>
      </c>
      <c r="Y15">
        <v>0.88</v>
      </c>
      <c r="Z15">
        <v>192.98</v>
      </c>
      <c r="AA15">
        <v>0.35</v>
      </c>
      <c r="AB15">
        <v>9.65</v>
      </c>
      <c r="AC15">
        <v>111.25</v>
      </c>
      <c r="AD15">
        <v>0.48</v>
      </c>
      <c r="AE15">
        <v>90.46</v>
      </c>
      <c r="AF15">
        <v>72.37</v>
      </c>
      <c r="AG15">
        <v>1.93</v>
      </c>
      <c r="AH15">
        <v>66.760000000000005</v>
      </c>
      <c r="AI15">
        <v>96.49</v>
      </c>
      <c r="AJ15">
        <v>24.12</v>
      </c>
      <c r="AK15">
        <v>0</v>
      </c>
      <c r="AL15">
        <v>1.93</v>
      </c>
      <c r="AM15">
        <v>0</v>
      </c>
      <c r="AN15">
        <v>183.33</v>
      </c>
      <c r="AO15">
        <v>48.61</v>
      </c>
      <c r="AP15">
        <v>64.73</v>
      </c>
      <c r="AQ15">
        <v>0</v>
      </c>
      <c r="AR15">
        <v>37.270000000000003</v>
      </c>
      <c r="AS15">
        <v>0</v>
      </c>
      <c r="AT15">
        <v>0</v>
      </c>
      <c r="AU15">
        <v>48.24</v>
      </c>
      <c r="AV15">
        <v>0.48</v>
      </c>
      <c r="AW15">
        <v>0</v>
      </c>
      <c r="AX15">
        <v>0</v>
      </c>
      <c r="AY15">
        <v>0</v>
      </c>
      <c r="AZ15">
        <v>13.51</v>
      </c>
      <c r="BA15">
        <v>12.43</v>
      </c>
      <c r="BB15">
        <v>1.59</v>
      </c>
      <c r="BC15">
        <v>37.270000000000003</v>
      </c>
      <c r="BD15">
        <v>0.52</v>
      </c>
      <c r="BE15">
        <v>0</v>
      </c>
      <c r="BF15">
        <v>30.15</v>
      </c>
      <c r="BG15">
        <v>0</v>
      </c>
      <c r="BH15">
        <v>0.61</v>
      </c>
      <c r="BI15">
        <v>0</v>
      </c>
      <c r="BJ15">
        <v>0</v>
      </c>
      <c r="BK15">
        <v>24.12</v>
      </c>
      <c r="BL15">
        <v>12.71</v>
      </c>
      <c r="BM15">
        <v>24.12</v>
      </c>
      <c r="BN15">
        <v>48.24</v>
      </c>
      <c r="BO15">
        <v>24.12</v>
      </c>
      <c r="BP15">
        <v>48.24</v>
      </c>
      <c r="BQ15">
        <v>24.12</v>
      </c>
      <c r="BR15">
        <v>24.12</v>
      </c>
      <c r="BS15">
        <v>38.6</v>
      </c>
      <c r="BT15">
        <v>0</v>
      </c>
      <c r="BU15">
        <v>0</v>
      </c>
      <c r="BV15">
        <v>24.66</v>
      </c>
      <c r="BW15">
        <v>24.12</v>
      </c>
      <c r="BX15">
        <v>0</v>
      </c>
      <c r="BY15">
        <v>48.24</v>
      </c>
    </row>
    <row r="16" spans="1:77">
      <c r="A16" t="s">
        <v>245</v>
      </c>
      <c r="G16" t="s">
        <v>58</v>
      </c>
      <c r="H16" s="73">
        <v>673.68000000000006</v>
      </c>
      <c r="I16" s="46">
        <v>483.91999999999996</v>
      </c>
      <c r="J16" s="46">
        <v>558.16000000000008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308.77</v>
      </c>
      <c r="X16">
        <v>8.68</v>
      </c>
      <c r="Y16">
        <v>0.88</v>
      </c>
      <c r="Z16">
        <v>192.98</v>
      </c>
      <c r="AA16">
        <v>0.35</v>
      </c>
      <c r="AB16">
        <v>9.65</v>
      </c>
      <c r="AC16">
        <v>111.25</v>
      </c>
      <c r="AD16">
        <v>0.48</v>
      </c>
      <c r="AE16">
        <v>90.46</v>
      </c>
      <c r="AF16">
        <v>72.37</v>
      </c>
      <c r="AG16">
        <v>1.93</v>
      </c>
      <c r="AH16">
        <v>66.760000000000005</v>
      </c>
      <c r="AI16">
        <v>96.49</v>
      </c>
      <c r="AJ16">
        <v>24.12</v>
      </c>
      <c r="AK16">
        <v>0</v>
      </c>
      <c r="AL16">
        <v>1.93</v>
      </c>
      <c r="AM16">
        <v>0</v>
      </c>
      <c r="AN16">
        <v>183.33</v>
      </c>
      <c r="AO16">
        <v>48.61</v>
      </c>
      <c r="AP16">
        <v>64.73</v>
      </c>
      <c r="AQ16">
        <v>0</v>
      </c>
      <c r="AR16">
        <v>37.270000000000003</v>
      </c>
      <c r="AS16">
        <v>0</v>
      </c>
      <c r="AT16">
        <v>0</v>
      </c>
      <c r="AU16">
        <v>48.24</v>
      </c>
      <c r="AV16">
        <v>0.48</v>
      </c>
      <c r="AW16">
        <v>0</v>
      </c>
      <c r="AX16">
        <v>0</v>
      </c>
      <c r="AY16">
        <v>0</v>
      </c>
      <c r="AZ16">
        <v>13.51</v>
      </c>
      <c r="BA16">
        <v>12.43</v>
      </c>
      <c r="BB16">
        <v>1.59</v>
      </c>
      <c r="BC16">
        <v>37.270000000000003</v>
      </c>
      <c r="BD16">
        <v>0.52</v>
      </c>
      <c r="BE16">
        <v>0</v>
      </c>
      <c r="BF16">
        <v>30.15</v>
      </c>
      <c r="BG16">
        <v>0</v>
      </c>
      <c r="BH16">
        <v>0.61</v>
      </c>
      <c r="BI16">
        <v>0</v>
      </c>
      <c r="BJ16">
        <v>0</v>
      </c>
      <c r="BK16">
        <v>24.12</v>
      </c>
      <c r="BL16">
        <v>12.71</v>
      </c>
      <c r="BM16">
        <v>24.12</v>
      </c>
      <c r="BN16">
        <v>48.24</v>
      </c>
      <c r="BO16">
        <v>24.12</v>
      </c>
      <c r="BP16">
        <v>48.24</v>
      </c>
      <c r="BQ16">
        <v>24.12</v>
      </c>
      <c r="BR16">
        <v>24.12</v>
      </c>
      <c r="BS16">
        <v>38.6</v>
      </c>
      <c r="BT16">
        <v>0</v>
      </c>
      <c r="BU16">
        <v>0</v>
      </c>
      <c r="BV16">
        <v>24.66</v>
      </c>
      <c r="BW16">
        <v>24.12</v>
      </c>
      <c r="BX16">
        <v>0</v>
      </c>
      <c r="BY16">
        <v>48.24</v>
      </c>
    </row>
    <row r="17" spans="1:77">
      <c r="A17" t="s">
        <v>246</v>
      </c>
      <c r="G17" t="s">
        <v>59</v>
      </c>
      <c r="H17" s="73">
        <v>673.68000000000006</v>
      </c>
      <c r="I17" s="46">
        <v>483.91999999999996</v>
      </c>
      <c r="J17" s="46">
        <v>558.16000000000008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308.77</v>
      </c>
      <c r="X17">
        <v>8.68</v>
      </c>
      <c r="Y17">
        <v>0.88</v>
      </c>
      <c r="Z17">
        <v>192.98</v>
      </c>
      <c r="AA17">
        <v>0.35</v>
      </c>
      <c r="AB17">
        <v>9.65</v>
      </c>
      <c r="AC17">
        <v>111.25</v>
      </c>
      <c r="AD17">
        <v>0.48</v>
      </c>
      <c r="AE17">
        <v>90.46</v>
      </c>
      <c r="AF17">
        <v>72.37</v>
      </c>
      <c r="AG17">
        <v>1.93</v>
      </c>
      <c r="AH17">
        <v>66.760000000000005</v>
      </c>
      <c r="AI17">
        <v>96.49</v>
      </c>
      <c r="AJ17">
        <v>24.12</v>
      </c>
      <c r="AK17">
        <v>0</v>
      </c>
      <c r="AL17">
        <v>1.93</v>
      </c>
      <c r="AM17">
        <v>0</v>
      </c>
      <c r="AN17">
        <v>183.33</v>
      </c>
      <c r="AO17">
        <v>48.61</v>
      </c>
      <c r="AP17">
        <v>64.73</v>
      </c>
      <c r="AQ17">
        <v>0</v>
      </c>
      <c r="AR17">
        <v>37.270000000000003</v>
      </c>
      <c r="AS17">
        <v>0</v>
      </c>
      <c r="AT17">
        <v>0</v>
      </c>
      <c r="AU17">
        <v>48.24</v>
      </c>
      <c r="AV17">
        <v>0.48</v>
      </c>
      <c r="AW17">
        <v>0</v>
      </c>
      <c r="AX17">
        <v>0</v>
      </c>
      <c r="AY17">
        <v>0</v>
      </c>
      <c r="AZ17">
        <v>13.51</v>
      </c>
      <c r="BA17">
        <v>12.43</v>
      </c>
      <c r="BB17">
        <v>1.59</v>
      </c>
      <c r="BC17">
        <v>37.270000000000003</v>
      </c>
      <c r="BD17">
        <v>0.52</v>
      </c>
      <c r="BE17">
        <v>0</v>
      </c>
      <c r="BF17">
        <v>30.15</v>
      </c>
      <c r="BG17">
        <v>0</v>
      </c>
      <c r="BH17">
        <v>0.61</v>
      </c>
      <c r="BI17">
        <v>0</v>
      </c>
      <c r="BJ17">
        <v>0</v>
      </c>
      <c r="BK17">
        <v>24.12</v>
      </c>
      <c r="BL17">
        <v>12.71</v>
      </c>
      <c r="BM17">
        <v>24.12</v>
      </c>
      <c r="BN17">
        <v>48.24</v>
      </c>
      <c r="BO17">
        <v>24.12</v>
      </c>
      <c r="BP17">
        <v>48.24</v>
      </c>
      <c r="BQ17">
        <v>24.12</v>
      </c>
      <c r="BR17">
        <v>24.12</v>
      </c>
      <c r="BS17">
        <v>38.6</v>
      </c>
      <c r="BT17">
        <v>0</v>
      </c>
      <c r="BU17">
        <v>0</v>
      </c>
      <c r="BV17">
        <v>24.66</v>
      </c>
      <c r="BW17">
        <v>24.12</v>
      </c>
      <c r="BX17">
        <v>0</v>
      </c>
      <c r="BY17">
        <v>48.24</v>
      </c>
    </row>
    <row r="18" spans="1:77">
      <c r="A18" t="s">
        <v>247</v>
      </c>
      <c r="G18" t="s">
        <v>60</v>
      </c>
      <c r="H18" s="73">
        <v>673.68000000000006</v>
      </c>
      <c r="I18" s="46">
        <v>483.91999999999996</v>
      </c>
      <c r="J18" s="46">
        <v>558.16000000000008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308.77</v>
      </c>
      <c r="X18">
        <v>8.68</v>
      </c>
      <c r="Y18">
        <v>0.88</v>
      </c>
      <c r="Z18">
        <v>192.98</v>
      </c>
      <c r="AA18">
        <v>0.35</v>
      </c>
      <c r="AB18">
        <v>9.65</v>
      </c>
      <c r="AC18">
        <v>111.25</v>
      </c>
      <c r="AD18">
        <v>0.48</v>
      </c>
      <c r="AE18">
        <v>90.46</v>
      </c>
      <c r="AF18">
        <v>72.37</v>
      </c>
      <c r="AG18">
        <v>1.93</v>
      </c>
      <c r="AH18">
        <v>66.760000000000005</v>
      </c>
      <c r="AI18">
        <v>96.49</v>
      </c>
      <c r="AJ18">
        <v>24.12</v>
      </c>
      <c r="AK18">
        <v>0</v>
      </c>
      <c r="AL18">
        <v>1.93</v>
      </c>
      <c r="AM18">
        <v>0</v>
      </c>
      <c r="AN18">
        <v>183.33</v>
      </c>
      <c r="AO18">
        <v>48.61</v>
      </c>
      <c r="AP18">
        <v>64.73</v>
      </c>
      <c r="AQ18">
        <v>0</v>
      </c>
      <c r="AR18">
        <v>37.270000000000003</v>
      </c>
      <c r="AS18">
        <v>0</v>
      </c>
      <c r="AT18">
        <v>0</v>
      </c>
      <c r="AU18">
        <v>48.24</v>
      </c>
      <c r="AV18">
        <v>0.48</v>
      </c>
      <c r="AW18">
        <v>0</v>
      </c>
      <c r="AX18">
        <v>0</v>
      </c>
      <c r="AY18">
        <v>0</v>
      </c>
      <c r="AZ18">
        <v>13.51</v>
      </c>
      <c r="BA18">
        <v>12.43</v>
      </c>
      <c r="BB18">
        <v>1.59</v>
      </c>
      <c r="BC18">
        <v>37.270000000000003</v>
      </c>
      <c r="BD18">
        <v>0.52</v>
      </c>
      <c r="BE18">
        <v>0</v>
      </c>
      <c r="BF18">
        <v>30.15</v>
      </c>
      <c r="BG18">
        <v>0</v>
      </c>
      <c r="BH18">
        <v>0.61</v>
      </c>
      <c r="BI18">
        <v>0</v>
      </c>
      <c r="BJ18">
        <v>0</v>
      </c>
      <c r="BK18">
        <v>24.12</v>
      </c>
      <c r="BL18">
        <v>12.71</v>
      </c>
      <c r="BM18">
        <v>24.12</v>
      </c>
      <c r="BN18">
        <v>48.24</v>
      </c>
      <c r="BO18">
        <v>24.12</v>
      </c>
      <c r="BP18">
        <v>48.24</v>
      </c>
      <c r="BQ18">
        <v>24.12</v>
      </c>
      <c r="BR18">
        <v>24.12</v>
      </c>
      <c r="BS18">
        <v>38.6</v>
      </c>
      <c r="BT18">
        <v>0</v>
      </c>
      <c r="BU18">
        <v>0</v>
      </c>
      <c r="BV18">
        <v>24.66</v>
      </c>
      <c r="BW18">
        <v>24.12</v>
      </c>
      <c r="BX18">
        <v>0</v>
      </c>
      <c r="BY18">
        <v>48.24</v>
      </c>
    </row>
    <row r="19" spans="1:77">
      <c r="A19" t="s">
        <v>261</v>
      </c>
      <c r="G19" t="s">
        <v>61</v>
      </c>
      <c r="H19" s="73">
        <v>673.68000000000006</v>
      </c>
      <c r="I19" s="46">
        <v>483.91999999999996</v>
      </c>
      <c r="J19" s="46">
        <v>557.97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308.77</v>
      </c>
      <c r="X19">
        <v>8.68</v>
      </c>
      <c r="Y19">
        <v>0.88</v>
      </c>
      <c r="Z19">
        <v>192.98</v>
      </c>
      <c r="AA19">
        <v>0.35</v>
      </c>
      <c r="AB19">
        <v>9.65</v>
      </c>
      <c r="AC19">
        <v>111.25</v>
      </c>
      <c r="AD19">
        <v>0.48</v>
      </c>
      <c r="AE19">
        <v>90.46</v>
      </c>
      <c r="AF19">
        <v>72.37</v>
      </c>
      <c r="AG19">
        <v>1.93</v>
      </c>
      <c r="AH19">
        <v>66.760000000000005</v>
      </c>
      <c r="AI19">
        <v>96.49</v>
      </c>
      <c r="AJ19">
        <v>24.12</v>
      </c>
      <c r="AK19">
        <v>0</v>
      </c>
      <c r="AL19">
        <v>1.93</v>
      </c>
      <c r="AM19">
        <v>0</v>
      </c>
      <c r="AN19">
        <v>183.33</v>
      </c>
      <c r="AO19">
        <v>48.61</v>
      </c>
      <c r="AP19">
        <v>64.73</v>
      </c>
      <c r="AQ19">
        <v>0</v>
      </c>
      <c r="AR19">
        <v>37.270000000000003</v>
      </c>
      <c r="AS19">
        <v>0</v>
      </c>
      <c r="AT19">
        <v>0</v>
      </c>
      <c r="AU19">
        <v>48.24</v>
      </c>
      <c r="AV19">
        <v>0.48</v>
      </c>
      <c r="AW19">
        <v>0</v>
      </c>
      <c r="AX19">
        <v>0</v>
      </c>
      <c r="AY19">
        <v>0</v>
      </c>
      <c r="AZ19">
        <v>13.51</v>
      </c>
      <c r="BA19">
        <v>12.43</v>
      </c>
      <c r="BB19">
        <v>1.59</v>
      </c>
      <c r="BC19">
        <v>37.270000000000003</v>
      </c>
      <c r="BD19">
        <v>0.52</v>
      </c>
      <c r="BE19">
        <v>0</v>
      </c>
      <c r="BF19">
        <v>30.15</v>
      </c>
      <c r="BG19">
        <v>0</v>
      </c>
      <c r="BH19">
        <v>0.61</v>
      </c>
      <c r="BI19">
        <v>0</v>
      </c>
      <c r="BJ19">
        <v>0</v>
      </c>
      <c r="BK19">
        <v>24.12</v>
      </c>
      <c r="BL19">
        <v>12.52</v>
      </c>
      <c r="BM19">
        <v>24.12</v>
      </c>
      <c r="BN19">
        <v>48.24</v>
      </c>
      <c r="BO19">
        <v>24.12</v>
      </c>
      <c r="BP19">
        <v>48.24</v>
      </c>
      <c r="BQ19">
        <v>24.12</v>
      </c>
      <c r="BR19">
        <v>24.12</v>
      </c>
      <c r="BS19">
        <v>38.6</v>
      </c>
      <c r="BT19">
        <v>0</v>
      </c>
      <c r="BU19">
        <v>0</v>
      </c>
      <c r="BV19">
        <v>24.66</v>
      </c>
      <c r="BW19">
        <v>24.12</v>
      </c>
      <c r="BX19">
        <v>0</v>
      </c>
      <c r="BY19">
        <v>48.24</v>
      </c>
    </row>
    <row r="20" spans="1:77">
      <c r="A20" t="s">
        <v>262</v>
      </c>
      <c r="G20" t="s">
        <v>62</v>
      </c>
      <c r="H20" s="73">
        <v>673.68000000000006</v>
      </c>
      <c r="I20" s="46">
        <v>483.91999999999996</v>
      </c>
      <c r="J20" s="46">
        <v>557.97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308.77</v>
      </c>
      <c r="X20">
        <v>8.68</v>
      </c>
      <c r="Y20">
        <v>0.88</v>
      </c>
      <c r="Z20">
        <v>192.98</v>
      </c>
      <c r="AA20">
        <v>0.35</v>
      </c>
      <c r="AB20">
        <v>9.65</v>
      </c>
      <c r="AC20">
        <v>111.25</v>
      </c>
      <c r="AD20">
        <v>0.48</v>
      </c>
      <c r="AE20">
        <v>90.46</v>
      </c>
      <c r="AF20">
        <v>72.37</v>
      </c>
      <c r="AG20">
        <v>1.93</v>
      </c>
      <c r="AH20">
        <v>66.760000000000005</v>
      </c>
      <c r="AI20">
        <v>96.49</v>
      </c>
      <c r="AJ20">
        <v>24.12</v>
      </c>
      <c r="AK20">
        <v>0</v>
      </c>
      <c r="AL20">
        <v>1.93</v>
      </c>
      <c r="AM20">
        <v>0</v>
      </c>
      <c r="AN20">
        <v>183.33</v>
      </c>
      <c r="AO20">
        <v>48.61</v>
      </c>
      <c r="AP20">
        <v>64.73</v>
      </c>
      <c r="AQ20">
        <v>0</v>
      </c>
      <c r="AR20">
        <v>37.270000000000003</v>
      </c>
      <c r="AS20">
        <v>0</v>
      </c>
      <c r="AT20">
        <v>0</v>
      </c>
      <c r="AU20">
        <v>48.24</v>
      </c>
      <c r="AV20">
        <v>0.48</v>
      </c>
      <c r="AW20">
        <v>0</v>
      </c>
      <c r="AX20">
        <v>0</v>
      </c>
      <c r="AY20">
        <v>0</v>
      </c>
      <c r="AZ20">
        <v>13.51</v>
      </c>
      <c r="BA20">
        <v>12.43</v>
      </c>
      <c r="BB20">
        <v>1.59</v>
      </c>
      <c r="BC20">
        <v>37.270000000000003</v>
      </c>
      <c r="BD20">
        <v>0.52</v>
      </c>
      <c r="BE20">
        <v>0</v>
      </c>
      <c r="BF20">
        <v>30.15</v>
      </c>
      <c r="BG20">
        <v>0</v>
      </c>
      <c r="BH20">
        <v>0.61</v>
      </c>
      <c r="BI20">
        <v>0</v>
      </c>
      <c r="BJ20">
        <v>0</v>
      </c>
      <c r="BK20">
        <v>24.12</v>
      </c>
      <c r="BL20">
        <v>12.52</v>
      </c>
      <c r="BM20">
        <v>24.12</v>
      </c>
      <c r="BN20">
        <v>48.24</v>
      </c>
      <c r="BO20">
        <v>24.12</v>
      </c>
      <c r="BP20">
        <v>48.24</v>
      </c>
      <c r="BQ20">
        <v>24.12</v>
      </c>
      <c r="BR20">
        <v>24.12</v>
      </c>
      <c r="BS20">
        <v>38.6</v>
      </c>
      <c r="BT20">
        <v>0</v>
      </c>
      <c r="BU20">
        <v>0</v>
      </c>
      <c r="BV20">
        <v>24.66</v>
      </c>
      <c r="BW20">
        <v>24.12</v>
      </c>
      <c r="BX20">
        <v>0</v>
      </c>
      <c r="BY20">
        <v>48.24</v>
      </c>
    </row>
    <row r="21" spans="1:77">
      <c r="A21" t="s">
        <v>248</v>
      </c>
      <c r="G21" t="s">
        <v>63</v>
      </c>
      <c r="H21" s="73">
        <v>673.68000000000006</v>
      </c>
      <c r="I21" s="46">
        <v>483.91999999999996</v>
      </c>
      <c r="J21" s="46">
        <v>557.97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308.77</v>
      </c>
      <c r="X21">
        <v>8.68</v>
      </c>
      <c r="Y21">
        <v>0.88</v>
      </c>
      <c r="Z21">
        <v>192.98</v>
      </c>
      <c r="AA21">
        <v>0.35</v>
      </c>
      <c r="AB21">
        <v>9.65</v>
      </c>
      <c r="AC21">
        <v>111.25</v>
      </c>
      <c r="AD21">
        <v>0.48</v>
      </c>
      <c r="AE21">
        <v>90.46</v>
      </c>
      <c r="AF21">
        <v>72.37</v>
      </c>
      <c r="AG21">
        <v>1.93</v>
      </c>
      <c r="AH21">
        <v>66.760000000000005</v>
      </c>
      <c r="AI21">
        <v>96.49</v>
      </c>
      <c r="AJ21">
        <v>24.12</v>
      </c>
      <c r="AK21">
        <v>0</v>
      </c>
      <c r="AL21">
        <v>1.93</v>
      </c>
      <c r="AM21">
        <v>0</v>
      </c>
      <c r="AN21">
        <v>183.33</v>
      </c>
      <c r="AO21">
        <v>48.61</v>
      </c>
      <c r="AP21">
        <v>64.73</v>
      </c>
      <c r="AQ21">
        <v>0</v>
      </c>
      <c r="AR21">
        <v>37.270000000000003</v>
      </c>
      <c r="AS21">
        <v>0</v>
      </c>
      <c r="AT21">
        <v>0</v>
      </c>
      <c r="AU21">
        <v>48.24</v>
      </c>
      <c r="AV21">
        <v>0.48</v>
      </c>
      <c r="AW21">
        <v>0</v>
      </c>
      <c r="AX21">
        <v>0</v>
      </c>
      <c r="AY21">
        <v>0</v>
      </c>
      <c r="AZ21">
        <v>13.51</v>
      </c>
      <c r="BA21">
        <v>12.43</v>
      </c>
      <c r="BB21">
        <v>1.59</v>
      </c>
      <c r="BC21">
        <v>37.270000000000003</v>
      </c>
      <c r="BD21">
        <v>0.52</v>
      </c>
      <c r="BE21">
        <v>0</v>
      </c>
      <c r="BF21">
        <v>30.15</v>
      </c>
      <c r="BG21">
        <v>0</v>
      </c>
      <c r="BH21">
        <v>0.61</v>
      </c>
      <c r="BI21">
        <v>0</v>
      </c>
      <c r="BJ21">
        <v>0</v>
      </c>
      <c r="BK21">
        <v>24.12</v>
      </c>
      <c r="BL21">
        <v>12.52</v>
      </c>
      <c r="BM21">
        <v>24.12</v>
      </c>
      <c r="BN21">
        <v>48.24</v>
      </c>
      <c r="BO21">
        <v>24.12</v>
      </c>
      <c r="BP21">
        <v>48.24</v>
      </c>
      <c r="BQ21">
        <v>24.12</v>
      </c>
      <c r="BR21">
        <v>24.12</v>
      </c>
      <c r="BS21">
        <v>38.6</v>
      </c>
      <c r="BT21">
        <v>0</v>
      </c>
      <c r="BU21">
        <v>0</v>
      </c>
      <c r="BV21">
        <v>24.66</v>
      </c>
      <c r="BW21">
        <v>24.12</v>
      </c>
      <c r="BX21">
        <v>0</v>
      </c>
      <c r="BY21">
        <v>48.24</v>
      </c>
    </row>
    <row r="22" spans="1:77">
      <c r="A22" t="s">
        <v>249</v>
      </c>
      <c r="G22" t="s">
        <v>64</v>
      </c>
      <c r="H22" s="73">
        <v>673.68000000000006</v>
      </c>
      <c r="I22" s="46">
        <v>483.91999999999996</v>
      </c>
      <c r="J22" s="46">
        <v>557.97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308.77</v>
      </c>
      <c r="X22">
        <v>8.68</v>
      </c>
      <c r="Y22">
        <v>0.88</v>
      </c>
      <c r="Z22">
        <v>192.98</v>
      </c>
      <c r="AA22">
        <v>0.35</v>
      </c>
      <c r="AB22">
        <v>9.65</v>
      </c>
      <c r="AC22">
        <v>111.25</v>
      </c>
      <c r="AD22">
        <v>0.48</v>
      </c>
      <c r="AE22">
        <v>90.46</v>
      </c>
      <c r="AF22">
        <v>72.37</v>
      </c>
      <c r="AG22">
        <v>1.93</v>
      </c>
      <c r="AH22">
        <v>66.760000000000005</v>
      </c>
      <c r="AI22">
        <v>96.49</v>
      </c>
      <c r="AJ22">
        <v>24.12</v>
      </c>
      <c r="AK22">
        <v>0</v>
      </c>
      <c r="AL22">
        <v>1.93</v>
      </c>
      <c r="AM22">
        <v>0</v>
      </c>
      <c r="AN22">
        <v>183.33</v>
      </c>
      <c r="AO22">
        <v>48.61</v>
      </c>
      <c r="AP22">
        <v>64.73</v>
      </c>
      <c r="AQ22">
        <v>0</v>
      </c>
      <c r="AR22">
        <v>37.270000000000003</v>
      </c>
      <c r="AS22">
        <v>0</v>
      </c>
      <c r="AT22">
        <v>0</v>
      </c>
      <c r="AU22">
        <v>48.24</v>
      </c>
      <c r="AV22">
        <v>0.48</v>
      </c>
      <c r="AW22">
        <v>0</v>
      </c>
      <c r="AX22">
        <v>0</v>
      </c>
      <c r="AY22">
        <v>0</v>
      </c>
      <c r="AZ22">
        <v>13.51</v>
      </c>
      <c r="BA22">
        <v>12.43</v>
      </c>
      <c r="BB22">
        <v>1.59</v>
      </c>
      <c r="BC22">
        <v>37.270000000000003</v>
      </c>
      <c r="BD22">
        <v>0.52</v>
      </c>
      <c r="BE22">
        <v>0</v>
      </c>
      <c r="BF22">
        <v>30.15</v>
      </c>
      <c r="BG22">
        <v>0</v>
      </c>
      <c r="BH22">
        <v>0.61</v>
      </c>
      <c r="BI22">
        <v>0</v>
      </c>
      <c r="BJ22">
        <v>0</v>
      </c>
      <c r="BK22">
        <v>24.12</v>
      </c>
      <c r="BL22">
        <v>12.52</v>
      </c>
      <c r="BM22">
        <v>24.12</v>
      </c>
      <c r="BN22">
        <v>48.24</v>
      </c>
      <c r="BO22">
        <v>24.12</v>
      </c>
      <c r="BP22">
        <v>48.24</v>
      </c>
      <c r="BQ22">
        <v>24.12</v>
      </c>
      <c r="BR22">
        <v>24.12</v>
      </c>
      <c r="BS22">
        <v>38.6</v>
      </c>
      <c r="BT22">
        <v>0</v>
      </c>
      <c r="BU22">
        <v>0</v>
      </c>
      <c r="BV22">
        <v>24.66</v>
      </c>
      <c r="BW22">
        <v>24.12</v>
      </c>
      <c r="BX22">
        <v>0</v>
      </c>
      <c r="BY22">
        <v>48.24</v>
      </c>
    </row>
    <row r="23" spans="1:77">
      <c r="A23" t="s">
        <v>250</v>
      </c>
      <c r="G23" t="s">
        <v>65</v>
      </c>
      <c r="H23" s="73">
        <v>673.73</v>
      </c>
      <c r="I23" s="46">
        <v>248.48</v>
      </c>
      <c r="J23" s="46">
        <v>601.21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73.33</v>
      </c>
      <c r="X23">
        <v>8.68</v>
      </c>
      <c r="Y23">
        <v>0.88</v>
      </c>
      <c r="Z23">
        <v>192.98</v>
      </c>
      <c r="AA23">
        <v>0.35</v>
      </c>
      <c r="AB23">
        <v>53.07</v>
      </c>
      <c r="AC23">
        <v>111.25</v>
      </c>
      <c r="AD23">
        <v>0.48</v>
      </c>
      <c r="AE23">
        <v>90.46</v>
      </c>
      <c r="AF23">
        <v>72.37</v>
      </c>
      <c r="AG23">
        <v>1.93</v>
      </c>
      <c r="AH23">
        <v>66.760000000000005</v>
      </c>
      <c r="AI23">
        <v>96.49</v>
      </c>
      <c r="AJ23">
        <v>24.12</v>
      </c>
      <c r="AK23">
        <v>0</v>
      </c>
      <c r="AL23">
        <v>1.93</v>
      </c>
      <c r="AM23">
        <v>0</v>
      </c>
      <c r="AN23">
        <v>183.33</v>
      </c>
      <c r="AO23">
        <v>48.61</v>
      </c>
      <c r="AP23">
        <v>64.73</v>
      </c>
      <c r="AQ23">
        <v>0</v>
      </c>
      <c r="AR23">
        <v>37.270000000000003</v>
      </c>
      <c r="AS23">
        <v>0</v>
      </c>
      <c r="AT23">
        <v>0</v>
      </c>
      <c r="AU23">
        <v>48.24</v>
      </c>
      <c r="AV23">
        <v>0.53</v>
      </c>
      <c r="AW23">
        <v>0</v>
      </c>
      <c r="AX23">
        <v>0</v>
      </c>
      <c r="AY23">
        <v>0</v>
      </c>
      <c r="AZ23">
        <v>13.51</v>
      </c>
      <c r="BA23">
        <v>12.43</v>
      </c>
      <c r="BB23">
        <v>1.59</v>
      </c>
      <c r="BC23">
        <v>37.270000000000003</v>
      </c>
      <c r="BD23">
        <v>0.52</v>
      </c>
      <c r="BE23">
        <v>0</v>
      </c>
      <c r="BF23">
        <v>30.15</v>
      </c>
      <c r="BG23">
        <v>0</v>
      </c>
      <c r="BH23">
        <v>0.61</v>
      </c>
      <c r="BI23">
        <v>0</v>
      </c>
      <c r="BJ23">
        <v>0</v>
      </c>
      <c r="BK23">
        <v>24.12</v>
      </c>
      <c r="BL23">
        <v>12.34</v>
      </c>
      <c r="BM23">
        <v>24.12</v>
      </c>
      <c r="BN23">
        <v>48.24</v>
      </c>
      <c r="BO23">
        <v>24.12</v>
      </c>
      <c r="BP23">
        <v>48.24</v>
      </c>
      <c r="BQ23">
        <v>24.12</v>
      </c>
      <c r="BR23">
        <v>24.12</v>
      </c>
      <c r="BS23">
        <v>38.6</v>
      </c>
      <c r="BT23">
        <v>0</v>
      </c>
      <c r="BU23">
        <v>0</v>
      </c>
      <c r="BV23">
        <v>24.66</v>
      </c>
      <c r="BW23">
        <v>24.12</v>
      </c>
      <c r="BX23">
        <v>0</v>
      </c>
      <c r="BY23">
        <v>48.24</v>
      </c>
    </row>
    <row r="24" spans="1:77">
      <c r="A24" t="s">
        <v>251</v>
      </c>
      <c r="G24" t="s">
        <v>66</v>
      </c>
      <c r="H24" s="73">
        <v>673.73</v>
      </c>
      <c r="I24" s="46">
        <v>248.48</v>
      </c>
      <c r="J24" s="46">
        <v>601.21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73.33</v>
      </c>
      <c r="X24">
        <v>8.68</v>
      </c>
      <c r="Y24">
        <v>0.88</v>
      </c>
      <c r="Z24">
        <v>192.98</v>
      </c>
      <c r="AA24">
        <v>0.35</v>
      </c>
      <c r="AB24">
        <v>53.07</v>
      </c>
      <c r="AC24">
        <v>111.25</v>
      </c>
      <c r="AD24">
        <v>0.48</v>
      </c>
      <c r="AE24">
        <v>90.46</v>
      </c>
      <c r="AF24">
        <v>72.37</v>
      </c>
      <c r="AG24">
        <v>1.93</v>
      </c>
      <c r="AH24">
        <v>66.760000000000005</v>
      </c>
      <c r="AI24">
        <v>96.49</v>
      </c>
      <c r="AJ24">
        <v>24.12</v>
      </c>
      <c r="AK24">
        <v>0</v>
      </c>
      <c r="AL24">
        <v>1.93</v>
      </c>
      <c r="AM24">
        <v>0</v>
      </c>
      <c r="AN24">
        <v>183.33</v>
      </c>
      <c r="AO24">
        <v>48.61</v>
      </c>
      <c r="AP24">
        <v>64.73</v>
      </c>
      <c r="AQ24">
        <v>0</v>
      </c>
      <c r="AR24">
        <v>37.270000000000003</v>
      </c>
      <c r="AS24">
        <v>0</v>
      </c>
      <c r="AT24">
        <v>0</v>
      </c>
      <c r="AU24">
        <v>48.24</v>
      </c>
      <c r="AV24">
        <v>0.53</v>
      </c>
      <c r="AW24">
        <v>0</v>
      </c>
      <c r="AX24">
        <v>0</v>
      </c>
      <c r="AY24">
        <v>0</v>
      </c>
      <c r="AZ24">
        <v>13.51</v>
      </c>
      <c r="BA24">
        <v>12.43</v>
      </c>
      <c r="BB24">
        <v>1.59</v>
      </c>
      <c r="BC24">
        <v>37.270000000000003</v>
      </c>
      <c r="BD24">
        <v>0.52</v>
      </c>
      <c r="BE24">
        <v>0</v>
      </c>
      <c r="BF24">
        <v>30.15</v>
      </c>
      <c r="BG24">
        <v>0</v>
      </c>
      <c r="BH24">
        <v>0.61</v>
      </c>
      <c r="BI24">
        <v>0</v>
      </c>
      <c r="BJ24">
        <v>0</v>
      </c>
      <c r="BK24">
        <v>24.12</v>
      </c>
      <c r="BL24">
        <v>12.34</v>
      </c>
      <c r="BM24">
        <v>24.12</v>
      </c>
      <c r="BN24">
        <v>48.24</v>
      </c>
      <c r="BO24">
        <v>24.12</v>
      </c>
      <c r="BP24">
        <v>48.24</v>
      </c>
      <c r="BQ24">
        <v>24.12</v>
      </c>
      <c r="BR24">
        <v>24.12</v>
      </c>
      <c r="BS24">
        <v>38.6</v>
      </c>
      <c r="BT24">
        <v>0</v>
      </c>
      <c r="BU24">
        <v>0</v>
      </c>
      <c r="BV24">
        <v>24.66</v>
      </c>
      <c r="BW24">
        <v>24.12</v>
      </c>
      <c r="BX24">
        <v>0</v>
      </c>
      <c r="BY24">
        <v>48.24</v>
      </c>
    </row>
    <row r="25" spans="1:77">
      <c r="A25" t="s">
        <v>252</v>
      </c>
      <c r="G25" t="s">
        <v>67</v>
      </c>
      <c r="H25" s="73">
        <v>673.73</v>
      </c>
      <c r="I25" s="46">
        <v>248.48</v>
      </c>
      <c r="J25" s="46">
        <v>601.21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73.33</v>
      </c>
      <c r="X25">
        <v>8.68</v>
      </c>
      <c r="Y25">
        <v>0.88</v>
      </c>
      <c r="Z25">
        <v>192.98</v>
      </c>
      <c r="AA25">
        <v>0.35</v>
      </c>
      <c r="AB25">
        <v>53.07</v>
      </c>
      <c r="AC25">
        <v>111.25</v>
      </c>
      <c r="AD25">
        <v>0.48</v>
      </c>
      <c r="AE25">
        <v>90.46</v>
      </c>
      <c r="AF25">
        <v>72.37</v>
      </c>
      <c r="AG25">
        <v>1.93</v>
      </c>
      <c r="AH25">
        <v>66.760000000000005</v>
      </c>
      <c r="AI25">
        <v>96.49</v>
      </c>
      <c r="AJ25">
        <v>24.12</v>
      </c>
      <c r="AK25">
        <v>0</v>
      </c>
      <c r="AL25">
        <v>1.93</v>
      </c>
      <c r="AM25">
        <v>0</v>
      </c>
      <c r="AN25">
        <v>183.33</v>
      </c>
      <c r="AO25">
        <v>48.61</v>
      </c>
      <c r="AP25">
        <v>64.73</v>
      </c>
      <c r="AQ25">
        <v>0</v>
      </c>
      <c r="AR25">
        <v>37.270000000000003</v>
      </c>
      <c r="AS25">
        <v>0</v>
      </c>
      <c r="AT25">
        <v>0</v>
      </c>
      <c r="AU25">
        <v>48.24</v>
      </c>
      <c r="AV25">
        <v>0.53</v>
      </c>
      <c r="AW25">
        <v>0</v>
      </c>
      <c r="AX25">
        <v>0</v>
      </c>
      <c r="AY25">
        <v>0</v>
      </c>
      <c r="AZ25">
        <v>13.51</v>
      </c>
      <c r="BA25">
        <v>12.43</v>
      </c>
      <c r="BB25">
        <v>1.59</v>
      </c>
      <c r="BC25">
        <v>37.270000000000003</v>
      </c>
      <c r="BD25">
        <v>0.52</v>
      </c>
      <c r="BE25">
        <v>0</v>
      </c>
      <c r="BF25">
        <v>30.15</v>
      </c>
      <c r="BG25">
        <v>0</v>
      </c>
      <c r="BH25">
        <v>0.61</v>
      </c>
      <c r="BI25">
        <v>0</v>
      </c>
      <c r="BJ25">
        <v>0</v>
      </c>
      <c r="BK25">
        <v>24.12</v>
      </c>
      <c r="BL25">
        <v>12.34</v>
      </c>
      <c r="BM25">
        <v>24.12</v>
      </c>
      <c r="BN25">
        <v>48.24</v>
      </c>
      <c r="BO25">
        <v>24.12</v>
      </c>
      <c r="BP25">
        <v>48.24</v>
      </c>
      <c r="BQ25">
        <v>24.12</v>
      </c>
      <c r="BR25">
        <v>24.12</v>
      </c>
      <c r="BS25">
        <v>38.6</v>
      </c>
      <c r="BT25">
        <v>0</v>
      </c>
      <c r="BU25">
        <v>0</v>
      </c>
      <c r="BV25">
        <v>24.66</v>
      </c>
      <c r="BW25">
        <v>24.12</v>
      </c>
      <c r="BX25">
        <v>0</v>
      </c>
      <c r="BY25">
        <v>48.24</v>
      </c>
    </row>
    <row r="26" spans="1:77">
      <c r="A26" t="s">
        <v>253</v>
      </c>
      <c r="G26" t="s">
        <v>68</v>
      </c>
      <c r="H26" s="73">
        <v>673.73</v>
      </c>
      <c r="I26" s="46">
        <v>248.48</v>
      </c>
      <c r="J26" s="46">
        <v>601.21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73.33</v>
      </c>
      <c r="X26">
        <v>8.68</v>
      </c>
      <c r="Y26">
        <v>0.88</v>
      </c>
      <c r="Z26">
        <v>192.98</v>
      </c>
      <c r="AA26">
        <v>0.35</v>
      </c>
      <c r="AB26">
        <v>53.07</v>
      </c>
      <c r="AC26">
        <v>111.25</v>
      </c>
      <c r="AD26">
        <v>0.48</v>
      </c>
      <c r="AE26">
        <v>90.46</v>
      </c>
      <c r="AF26">
        <v>72.37</v>
      </c>
      <c r="AG26">
        <v>1.93</v>
      </c>
      <c r="AH26">
        <v>66.760000000000005</v>
      </c>
      <c r="AI26">
        <v>96.49</v>
      </c>
      <c r="AJ26">
        <v>24.12</v>
      </c>
      <c r="AK26">
        <v>0</v>
      </c>
      <c r="AL26">
        <v>1.93</v>
      </c>
      <c r="AM26">
        <v>0</v>
      </c>
      <c r="AN26">
        <v>183.33</v>
      </c>
      <c r="AO26">
        <v>48.61</v>
      </c>
      <c r="AP26">
        <v>64.73</v>
      </c>
      <c r="AQ26">
        <v>0</v>
      </c>
      <c r="AR26">
        <v>37.270000000000003</v>
      </c>
      <c r="AS26">
        <v>0</v>
      </c>
      <c r="AT26">
        <v>0</v>
      </c>
      <c r="AU26">
        <v>48.24</v>
      </c>
      <c r="AV26">
        <v>0.53</v>
      </c>
      <c r="AW26">
        <v>0</v>
      </c>
      <c r="AX26">
        <v>0</v>
      </c>
      <c r="AY26">
        <v>0</v>
      </c>
      <c r="AZ26">
        <v>13.51</v>
      </c>
      <c r="BA26">
        <v>12.43</v>
      </c>
      <c r="BB26">
        <v>1.59</v>
      </c>
      <c r="BC26">
        <v>37.270000000000003</v>
      </c>
      <c r="BD26">
        <v>0.52</v>
      </c>
      <c r="BE26">
        <v>0</v>
      </c>
      <c r="BF26">
        <v>30.15</v>
      </c>
      <c r="BG26">
        <v>0</v>
      </c>
      <c r="BH26">
        <v>0.61</v>
      </c>
      <c r="BI26">
        <v>0</v>
      </c>
      <c r="BJ26">
        <v>0</v>
      </c>
      <c r="BK26">
        <v>24.12</v>
      </c>
      <c r="BL26">
        <v>12.34</v>
      </c>
      <c r="BM26">
        <v>24.12</v>
      </c>
      <c r="BN26">
        <v>48.24</v>
      </c>
      <c r="BO26">
        <v>24.12</v>
      </c>
      <c r="BP26">
        <v>48.24</v>
      </c>
      <c r="BQ26">
        <v>24.12</v>
      </c>
      <c r="BR26">
        <v>24.12</v>
      </c>
      <c r="BS26">
        <v>38.6</v>
      </c>
      <c r="BT26">
        <v>0</v>
      </c>
      <c r="BU26">
        <v>0</v>
      </c>
      <c r="BV26">
        <v>24.66</v>
      </c>
      <c r="BW26">
        <v>24.12</v>
      </c>
      <c r="BX26">
        <v>0</v>
      </c>
      <c r="BY26">
        <v>48.24</v>
      </c>
    </row>
    <row r="27" spans="1:77">
      <c r="A27" t="s">
        <v>254</v>
      </c>
      <c r="G27" t="s">
        <v>69</v>
      </c>
      <c r="H27" s="73">
        <v>583.27</v>
      </c>
      <c r="I27" s="46">
        <v>204.82</v>
      </c>
      <c r="J27" s="46">
        <v>598.22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73.33</v>
      </c>
      <c r="X27">
        <v>8.68</v>
      </c>
      <c r="Y27">
        <v>0.88</v>
      </c>
      <c r="Z27">
        <v>192.98</v>
      </c>
      <c r="AA27">
        <v>0.35</v>
      </c>
      <c r="AB27">
        <v>50.17</v>
      </c>
      <c r="AC27">
        <v>111.25</v>
      </c>
      <c r="AD27">
        <v>0.48</v>
      </c>
      <c r="AE27">
        <v>0</v>
      </c>
      <c r="AF27">
        <v>72.37</v>
      </c>
      <c r="AG27">
        <v>1.93</v>
      </c>
      <c r="AH27">
        <v>66.760000000000005</v>
      </c>
      <c r="AI27">
        <v>96.49</v>
      </c>
      <c r="AJ27">
        <v>24.12</v>
      </c>
      <c r="AK27">
        <v>0</v>
      </c>
      <c r="AL27">
        <v>1.93</v>
      </c>
      <c r="AM27">
        <v>0</v>
      </c>
      <c r="AN27">
        <v>183.33</v>
      </c>
      <c r="AO27">
        <v>48.61</v>
      </c>
      <c r="AP27">
        <v>64.73</v>
      </c>
      <c r="AQ27">
        <v>0</v>
      </c>
      <c r="AR27">
        <v>37.270000000000003</v>
      </c>
      <c r="AS27">
        <v>0</v>
      </c>
      <c r="AT27">
        <v>0</v>
      </c>
      <c r="AU27">
        <v>48.24</v>
      </c>
      <c r="AV27">
        <v>0.53</v>
      </c>
      <c r="AW27">
        <v>0</v>
      </c>
      <c r="AX27">
        <v>0</v>
      </c>
      <c r="AY27">
        <v>0</v>
      </c>
      <c r="AZ27">
        <v>0</v>
      </c>
      <c r="BA27">
        <v>12.43</v>
      </c>
      <c r="BB27">
        <v>1.59</v>
      </c>
      <c r="BC27">
        <v>37.270000000000003</v>
      </c>
      <c r="BD27">
        <v>0.52</v>
      </c>
      <c r="BE27">
        <v>0</v>
      </c>
      <c r="BF27">
        <v>0</v>
      </c>
      <c r="BG27">
        <v>0</v>
      </c>
      <c r="BH27">
        <v>0.61</v>
      </c>
      <c r="BI27">
        <v>0</v>
      </c>
      <c r="BJ27">
        <v>0</v>
      </c>
      <c r="BK27">
        <v>24.12</v>
      </c>
      <c r="BL27">
        <v>12.25</v>
      </c>
      <c r="BM27">
        <v>24.12</v>
      </c>
      <c r="BN27">
        <v>48.24</v>
      </c>
      <c r="BO27">
        <v>24.12</v>
      </c>
      <c r="BP27">
        <v>48.24</v>
      </c>
      <c r="BQ27">
        <v>24.12</v>
      </c>
      <c r="BR27">
        <v>24.12</v>
      </c>
      <c r="BS27">
        <v>38.6</v>
      </c>
      <c r="BT27">
        <v>0</v>
      </c>
      <c r="BU27">
        <v>0</v>
      </c>
      <c r="BV27">
        <v>24.66</v>
      </c>
      <c r="BW27">
        <v>24.12</v>
      </c>
      <c r="BX27">
        <v>0</v>
      </c>
      <c r="BY27">
        <v>48.24</v>
      </c>
    </row>
    <row r="28" spans="1:77">
      <c r="A28" t="s">
        <v>255</v>
      </c>
      <c r="G28" t="s">
        <v>70</v>
      </c>
      <c r="H28" s="73">
        <v>583.27</v>
      </c>
      <c r="I28" s="46">
        <v>204.82</v>
      </c>
      <c r="J28" s="46">
        <v>598.22</v>
      </c>
      <c r="K28" s="46">
        <v>111.63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73.33</v>
      </c>
      <c r="X28">
        <v>8.68</v>
      </c>
      <c r="Y28">
        <v>0.88</v>
      </c>
      <c r="Z28">
        <v>192.98</v>
      </c>
      <c r="AA28">
        <v>0.35</v>
      </c>
      <c r="AB28">
        <v>50.17</v>
      </c>
      <c r="AC28">
        <v>111.25</v>
      </c>
      <c r="AD28">
        <v>0.48</v>
      </c>
      <c r="AE28">
        <v>0</v>
      </c>
      <c r="AF28">
        <v>72.37</v>
      </c>
      <c r="AG28">
        <v>1.93</v>
      </c>
      <c r="AH28">
        <v>66.760000000000005</v>
      </c>
      <c r="AI28">
        <v>96.49</v>
      </c>
      <c r="AJ28">
        <v>24.12</v>
      </c>
      <c r="AK28">
        <v>0</v>
      </c>
      <c r="AL28">
        <v>1.93</v>
      </c>
      <c r="AM28">
        <v>0</v>
      </c>
      <c r="AN28">
        <v>183.33</v>
      </c>
      <c r="AO28">
        <v>48.61</v>
      </c>
      <c r="AP28">
        <v>64.73</v>
      </c>
      <c r="AQ28">
        <v>0</v>
      </c>
      <c r="AR28">
        <v>37.270000000000003</v>
      </c>
      <c r="AS28">
        <v>0</v>
      </c>
      <c r="AT28">
        <v>0</v>
      </c>
      <c r="AU28">
        <v>48.24</v>
      </c>
      <c r="AV28">
        <v>0.53</v>
      </c>
      <c r="AW28">
        <v>0</v>
      </c>
      <c r="AX28">
        <v>0</v>
      </c>
      <c r="AY28">
        <v>0</v>
      </c>
      <c r="AZ28">
        <v>0</v>
      </c>
      <c r="BA28">
        <v>12.43</v>
      </c>
      <c r="BB28">
        <v>1.59</v>
      </c>
      <c r="BC28">
        <v>37.270000000000003</v>
      </c>
      <c r="BD28">
        <v>0.52</v>
      </c>
      <c r="BE28">
        <v>0</v>
      </c>
      <c r="BF28">
        <v>0</v>
      </c>
      <c r="BG28">
        <v>0</v>
      </c>
      <c r="BH28">
        <v>0.61</v>
      </c>
      <c r="BI28">
        <v>0</v>
      </c>
      <c r="BJ28">
        <v>0</v>
      </c>
      <c r="BK28">
        <v>24.12</v>
      </c>
      <c r="BL28">
        <v>12.25</v>
      </c>
      <c r="BM28">
        <v>24.12</v>
      </c>
      <c r="BN28">
        <v>48.24</v>
      </c>
      <c r="BO28">
        <v>24.12</v>
      </c>
      <c r="BP28">
        <v>48.24</v>
      </c>
      <c r="BQ28">
        <v>24.12</v>
      </c>
      <c r="BR28">
        <v>24.12</v>
      </c>
      <c r="BS28">
        <v>38.6</v>
      </c>
      <c r="BT28">
        <v>0</v>
      </c>
      <c r="BU28">
        <v>0</v>
      </c>
      <c r="BV28">
        <v>24.66</v>
      </c>
      <c r="BW28">
        <v>24.12</v>
      </c>
      <c r="BX28">
        <v>0</v>
      </c>
      <c r="BY28">
        <v>48.24</v>
      </c>
    </row>
    <row r="29" spans="1:77">
      <c r="A29" t="s">
        <v>263</v>
      </c>
      <c r="G29" t="s">
        <v>71</v>
      </c>
      <c r="H29" s="73">
        <v>583.27</v>
      </c>
      <c r="I29" s="46">
        <v>204.82</v>
      </c>
      <c r="J29" s="46">
        <v>598.22</v>
      </c>
      <c r="K29" s="46">
        <v>111.63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73.33</v>
      </c>
      <c r="X29">
        <v>8.68</v>
      </c>
      <c r="Y29">
        <v>0.88</v>
      </c>
      <c r="Z29">
        <v>192.98</v>
      </c>
      <c r="AA29">
        <v>0.35</v>
      </c>
      <c r="AB29">
        <v>50.17</v>
      </c>
      <c r="AC29">
        <v>111.25</v>
      </c>
      <c r="AD29">
        <v>0.48</v>
      </c>
      <c r="AE29">
        <v>0</v>
      </c>
      <c r="AF29">
        <v>72.37</v>
      </c>
      <c r="AG29">
        <v>1.93</v>
      </c>
      <c r="AH29">
        <v>66.760000000000005</v>
      </c>
      <c r="AI29">
        <v>96.49</v>
      </c>
      <c r="AJ29">
        <v>24.12</v>
      </c>
      <c r="AK29">
        <v>0</v>
      </c>
      <c r="AL29">
        <v>1.93</v>
      </c>
      <c r="AM29">
        <v>0</v>
      </c>
      <c r="AN29">
        <v>183.33</v>
      </c>
      <c r="AO29">
        <v>48.61</v>
      </c>
      <c r="AP29">
        <v>64.73</v>
      </c>
      <c r="AQ29">
        <v>0</v>
      </c>
      <c r="AR29">
        <v>37.270000000000003</v>
      </c>
      <c r="AS29">
        <v>0</v>
      </c>
      <c r="AT29">
        <v>0</v>
      </c>
      <c r="AU29">
        <v>48.24</v>
      </c>
      <c r="AV29">
        <v>0.53</v>
      </c>
      <c r="AW29">
        <v>0</v>
      </c>
      <c r="AX29">
        <v>0</v>
      </c>
      <c r="AY29">
        <v>0</v>
      </c>
      <c r="AZ29">
        <v>0</v>
      </c>
      <c r="BA29">
        <v>12.43</v>
      </c>
      <c r="BB29">
        <v>1.59</v>
      </c>
      <c r="BC29">
        <v>37.270000000000003</v>
      </c>
      <c r="BD29">
        <v>0.52</v>
      </c>
      <c r="BE29">
        <v>0</v>
      </c>
      <c r="BF29">
        <v>0</v>
      </c>
      <c r="BG29">
        <v>0</v>
      </c>
      <c r="BH29">
        <v>0.61</v>
      </c>
      <c r="BI29">
        <v>0</v>
      </c>
      <c r="BJ29">
        <v>0</v>
      </c>
      <c r="BK29">
        <v>24.12</v>
      </c>
      <c r="BL29">
        <v>12.25</v>
      </c>
      <c r="BM29">
        <v>24.12</v>
      </c>
      <c r="BN29">
        <v>48.24</v>
      </c>
      <c r="BO29">
        <v>24.12</v>
      </c>
      <c r="BP29">
        <v>48.24</v>
      </c>
      <c r="BQ29">
        <v>24.12</v>
      </c>
      <c r="BR29">
        <v>24.12</v>
      </c>
      <c r="BS29">
        <v>38.6</v>
      </c>
      <c r="BT29">
        <v>0</v>
      </c>
      <c r="BU29">
        <v>0</v>
      </c>
      <c r="BV29">
        <v>24.66</v>
      </c>
      <c r="BW29">
        <v>24.12</v>
      </c>
      <c r="BX29">
        <v>0</v>
      </c>
      <c r="BY29">
        <v>48.24</v>
      </c>
    </row>
    <row r="30" spans="1:77">
      <c r="A30" t="s">
        <v>264</v>
      </c>
      <c r="G30" t="s">
        <v>72</v>
      </c>
      <c r="H30" s="73">
        <v>583.27</v>
      </c>
      <c r="I30" s="46">
        <v>204.82</v>
      </c>
      <c r="J30" s="46">
        <v>598.22</v>
      </c>
      <c r="K30" s="46">
        <v>111.63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73.33</v>
      </c>
      <c r="X30">
        <v>8.68</v>
      </c>
      <c r="Y30">
        <v>0.88</v>
      </c>
      <c r="Z30">
        <v>192.98</v>
      </c>
      <c r="AA30">
        <v>0.35</v>
      </c>
      <c r="AB30">
        <v>50.17</v>
      </c>
      <c r="AC30">
        <v>111.25</v>
      </c>
      <c r="AD30">
        <v>0.48</v>
      </c>
      <c r="AE30">
        <v>0</v>
      </c>
      <c r="AF30">
        <v>72.37</v>
      </c>
      <c r="AG30">
        <v>1.93</v>
      </c>
      <c r="AH30">
        <v>66.760000000000005</v>
      </c>
      <c r="AI30">
        <v>96.49</v>
      </c>
      <c r="AJ30">
        <v>24.12</v>
      </c>
      <c r="AK30">
        <v>0</v>
      </c>
      <c r="AL30">
        <v>1.93</v>
      </c>
      <c r="AM30">
        <v>0</v>
      </c>
      <c r="AN30">
        <v>183.33</v>
      </c>
      <c r="AO30">
        <v>48.61</v>
      </c>
      <c r="AP30">
        <v>64.73</v>
      </c>
      <c r="AQ30">
        <v>0</v>
      </c>
      <c r="AR30">
        <v>37.270000000000003</v>
      </c>
      <c r="AS30">
        <v>0</v>
      </c>
      <c r="AT30">
        <v>0</v>
      </c>
      <c r="AU30">
        <v>48.24</v>
      </c>
      <c r="AV30">
        <v>0.53</v>
      </c>
      <c r="AW30">
        <v>0</v>
      </c>
      <c r="AX30">
        <v>0</v>
      </c>
      <c r="AY30">
        <v>0</v>
      </c>
      <c r="AZ30">
        <v>0</v>
      </c>
      <c r="BA30">
        <v>12.43</v>
      </c>
      <c r="BB30">
        <v>1.59</v>
      </c>
      <c r="BC30">
        <v>37.270000000000003</v>
      </c>
      <c r="BD30">
        <v>0.52</v>
      </c>
      <c r="BE30">
        <v>0</v>
      </c>
      <c r="BF30">
        <v>0</v>
      </c>
      <c r="BG30">
        <v>0</v>
      </c>
      <c r="BH30">
        <v>0.61</v>
      </c>
      <c r="BI30">
        <v>0</v>
      </c>
      <c r="BJ30">
        <v>0</v>
      </c>
      <c r="BK30">
        <v>24.12</v>
      </c>
      <c r="BL30">
        <v>12.25</v>
      </c>
      <c r="BM30">
        <v>24.12</v>
      </c>
      <c r="BN30">
        <v>48.24</v>
      </c>
      <c r="BO30">
        <v>24.12</v>
      </c>
      <c r="BP30">
        <v>48.24</v>
      </c>
      <c r="BQ30">
        <v>24.12</v>
      </c>
      <c r="BR30">
        <v>24.12</v>
      </c>
      <c r="BS30">
        <v>38.6</v>
      </c>
      <c r="BT30">
        <v>0</v>
      </c>
      <c r="BU30">
        <v>0</v>
      </c>
      <c r="BV30">
        <v>24.66</v>
      </c>
      <c r="BW30">
        <v>24.12</v>
      </c>
      <c r="BX30">
        <v>0</v>
      </c>
      <c r="BY30">
        <v>48.24</v>
      </c>
    </row>
    <row r="31" spans="1:77">
      <c r="A31" t="s">
        <v>274</v>
      </c>
      <c r="G31" t="s">
        <v>73</v>
      </c>
      <c r="H31" s="73">
        <v>583.42000000000007</v>
      </c>
      <c r="I31" s="46">
        <v>204.82</v>
      </c>
      <c r="J31" s="46">
        <v>598.13</v>
      </c>
      <c r="K31" s="46">
        <v>111.63</v>
      </c>
      <c r="L31" s="46">
        <v>3.86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73.33</v>
      </c>
      <c r="X31">
        <v>8.68</v>
      </c>
      <c r="Y31">
        <v>0.88</v>
      </c>
      <c r="Z31">
        <v>192.98</v>
      </c>
      <c r="AA31">
        <v>0.35</v>
      </c>
      <c r="AB31">
        <v>50.17</v>
      </c>
      <c r="AC31">
        <v>111.25</v>
      </c>
      <c r="AD31">
        <v>0.48</v>
      </c>
      <c r="AE31">
        <v>0</v>
      </c>
      <c r="AF31">
        <v>72.37</v>
      </c>
      <c r="AG31">
        <v>1.93</v>
      </c>
      <c r="AH31">
        <v>66.760000000000005</v>
      </c>
      <c r="AI31">
        <v>96.49</v>
      </c>
      <c r="AJ31">
        <v>24.12</v>
      </c>
      <c r="AK31">
        <v>0</v>
      </c>
      <c r="AL31">
        <v>1.93</v>
      </c>
      <c r="AM31">
        <v>0</v>
      </c>
      <c r="AN31">
        <v>183.33</v>
      </c>
      <c r="AO31">
        <v>48.61</v>
      </c>
      <c r="AP31">
        <v>64.73</v>
      </c>
      <c r="AQ31">
        <v>0</v>
      </c>
      <c r="AR31">
        <v>37.270000000000003</v>
      </c>
      <c r="AS31">
        <v>0</v>
      </c>
      <c r="AT31">
        <v>0</v>
      </c>
      <c r="AU31">
        <v>48.24</v>
      </c>
      <c r="AV31">
        <v>0.68</v>
      </c>
      <c r="AW31">
        <v>0</v>
      </c>
      <c r="AX31">
        <v>0</v>
      </c>
      <c r="AY31">
        <v>0</v>
      </c>
      <c r="AZ31">
        <v>0</v>
      </c>
      <c r="BA31">
        <v>12.43</v>
      </c>
      <c r="BB31">
        <v>1.59</v>
      </c>
      <c r="BC31">
        <v>37.270000000000003</v>
      </c>
      <c r="BD31">
        <v>0.52</v>
      </c>
      <c r="BE31">
        <v>0</v>
      </c>
      <c r="BF31">
        <v>0</v>
      </c>
      <c r="BG31">
        <v>0</v>
      </c>
      <c r="BH31">
        <v>0.61</v>
      </c>
      <c r="BI31">
        <v>0</v>
      </c>
      <c r="BJ31">
        <v>0</v>
      </c>
      <c r="BK31">
        <v>24.12</v>
      </c>
      <c r="BL31">
        <v>12.16</v>
      </c>
      <c r="BM31">
        <v>24.12</v>
      </c>
      <c r="BN31">
        <v>48.24</v>
      </c>
      <c r="BO31">
        <v>24.12</v>
      </c>
      <c r="BP31">
        <v>48.24</v>
      </c>
      <c r="BQ31">
        <v>24.12</v>
      </c>
      <c r="BR31">
        <v>24.12</v>
      </c>
      <c r="BS31">
        <v>38.6</v>
      </c>
      <c r="BT31">
        <v>0</v>
      </c>
      <c r="BU31">
        <v>0</v>
      </c>
      <c r="BV31">
        <v>24.66</v>
      </c>
      <c r="BW31">
        <v>24.12</v>
      </c>
      <c r="BX31">
        <v>0</v>
      </c>
      <c r="BY31">
        <v>48.24</v>
      </c>
    </row>
    <row r="32" spans="1:77">
      <c r="A32" t="s">
        <v>275</v>
      </c>
      <c r="G32" t="s">
        <v>74</v>
      </c>
      <c r="H32" s="73">
        <v>583.42000000000007</v>
      </c>
      <c r="I32" s="46">
        <v>204.82</v>
      </c>
      <c r="J32" s="46">
        <v>598.13</v>
      </c>
      <c r="K32" s="46">
        <v>111.63</v>
      </c>
      <c r="L32" s="46">
        <v>3.86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73.33</v>
      </c>
      <c r="X32">
        <v>8.68</v>
      </c>
      <c r="Y32">
        <v>0.88</v>
      </c>
      <c r="Z32">
        <v>192.98</v>
      </c>
      <c r="AA32">
        <v>0.35</v>
      </c>
      <c r="AB32">
        <v>50.17</v>
      </c>
      <c r="AC32">
        <v>111.25</v>
      </c>
      <c r="AD32">
        <v>0.48</v>
      </c>
      <c r="AE32">
        <v>0</v>
      </c>
      <c r="AF32">
        <v>72.37</v>
      </c>
      <c r="AG32">
        <v>1.93</v>
      </c>
      <c r="AH32">
        <v>66.760000000000005</v>
      </c>
      <c r="AI32">
        <v>96.49</v>
      </c>
      <c r="AJ32">
        <v>24.12</v>
      </c>
      <c r="AK32">
        <v>0</v>
      </c>
      <c r="AL32">
        <v>1.93</v>
      </c>
      <c r="AM32">
        <v>0</v>
      </c>
      <c r="AN32">
        <v>183.33</v>
      </c>
      <c r="AO32">
        <v>48.61</v>
      </c>
      <c r="AP32">
        <v>64.73</v>
      </c>
      <c r="AQ32">
        <v>0</v>
      </c>
      <c r="AR32">
        <v>37.270000000000003</v>
      </c>
      <c r="AS32">
        <v>0</v>
      </c>
      <c r="AT32">
        <v>0</v>
      </c>
      <c r="AU32">
        <v>48.24</v>
      </c>
      <c r="AV32">
        <v>0.68</v>
      </c>
      <c r="AW32">
        <v>0</v>
      </c>
      <c r="AX32">
        <v>0</v>
      </c>
      <c r="AY32">
        <v>0</v>
      </c>
      <c r="AZ32">
        <v>0</v>
      </c>
      <c r="BA32">
        <v>12.43</v>
      </c>
      <c r="BB32">
        <v>1.59</v>
      </c>
      <c r="BC32">
        <v>37.270000000000003</v>
      </c>
      <c r="BD32">
        <v>0.52</v>
      </c>
      <c r="BE32">
        <v>0</v>
      </c>
      <c r="BF32">
        <v>0</v>
      </c>
      <c r="BG32">
        <v>0</v>
      </c>
      <c r="BH32">
        <v>0.61</v>
      </c>
      <c r="BI32">
        <v>0</v>
      </c>
      <c r="BJ32">
        <v>0</v>
      </c>
      <c r="BK32">
        <v>24.12</v>
      </c>
      <c r="BL32">
        <v>12.16</v>
      </c>
      <c r="BM32">
        <v>24.12</v>
      </c>
      <c r="BN32">
        <v>48.24</v>
      </c>
      <c r="BO32">
        <v>24.12</v>
      </c>
      <c r="BP32">
        <v>48.24</v>
      </c>
      <c r="BQ32">
        <v>24.12</v>
      </c>
      <c r="BR32">
        <v>24.12</v>
      </c>
      <c r="BS32">
        <v>38.6</v>
      </c>
      <c r="BT32">
        <v>0</v>
      </c>
      <c r="BU32">
        <v>0</v>
      </c>
      <c r="BV32">
        <v>24.66</v>
      </c>
      <c r="BW32">
        <v>24.12</v>
      </c>
      <c r="BX32">
        <v>0</v>
      </c>
      <c r="BY32">
        <v>48.24</v>
      </c>
    </row>
    <row r="33" spans="1:77">
      <c r="A33" t="s">
        <v>276</v>
      </c>
      <c r="G33" t="s">
        <v>75</v>
      </c>
      <c r="H33" s="73">
        <v>583.42000000000007</v>
      </c>
      <c r="I33" s="46">
        <v>204.82</v>
      </c>
      <c r="J33" s="46">
        <v>598.13</v>
      </c>
      <c r="K33" s="46">
        <v>111.63</v>
      </c>
      <c r="L33" s="46">
        <v>3.86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73.33</v>
      </c>
      <c r="X33">
        <v>8.68</v>
      </c>
      <c r="Y33">
        <v>0.88</v>
      </c>
      <c r="Z33">
        <v>192.98</v>
      </c>
      <c r="AA33">
        <v>0.35</v>
      </c>
      <c r="AB33">
        <v>50.17</v>
      </c>
      <c r="AC33">
        <v>111.25</v>
      </c>
      <c r="AD33">
        <v>0.48</v>
      </c>
      <c r="AE33">
        <v>0</v>
      </c>
      <c r="AF33">
        <v>72.37</v>
      </c>
      <c r="AG33">
        <v>1.93</v>
      </c>
      <c r="AH33">
        <v>66.760000000000005</v>
      </c>
      <c r="AI33">
        <v>96.49</v>
      </c>
      <c r="AJ33">
        <v>24.12</v>
      </c>
      <c r="AK33">
        <v>0</v>
      </c>
      <c r="AL33">
        <v>1.93</v>
      </c>
      <c r="AM33">
        <v>0</v>
      </c>
      <c r="AN33">
        <v>183.33</v>
      </c>
      <c r="AO33">
        <v>48.61</v>
      </c>
      <c r="AP33">
        <v>64.73</v>
      </c>
      <c r="AQ33">
        <v>0</v>
      </c>
      <c r="AR33">
        <v>37.270000000000003</v>
      </c>
      <c r="AS33">
        <v>0</v>
      </c>
      <c r="AT33">
        <v>0</v>
      </c>
      <c r="AU33">
        <v>48.24</v>
      </c>
      <c r="AV33">
        <v>0.68</v>
      </c>
      <c r="AW33">
        <v>0</v>
      </c>
      <c r="AX33">
        <v>0</v>
      </c>
      <c r="AY33">
        <v>0</v>
      </c>
      <c r="AZ33">
        <v>0</v>
      </c>
      <c r="BA33">
        <v>12.43</v>
      </c>
      <c r="BB33">
        <v>1.59</v>
      </c>
      <c r="BC33">
        <v>37.270000000000003</v>
      </c>
      <c r="BD33">
        <v>0.52</v>
      </c>
      <c r="BE33">
        <v>0</v>
      </c>
      <c r="BF33">
        <v>0</v>
      </c>
      <c r="BG33">
        <v>0</v>
      </c>
      <c r="BH33">
        <v>0.61</v>
      </c>
      <c r="BI33">
        <v>0</v>
      </c>
      <c r="BJ33">
        <v>0</v>
      </c>
      <c r="BK33">
        <v>24.12</v>
      </c>
      <c r="BL33">
        <v>12.16</v>
      </c>
      <c r="BM33">
        <v>24.12</v>
      </c>
      <c r="BN33">
        <v>48.24</v>
      </c>
      <c r="BO33">
        <v>24.12</v>
      </c>
      <c r="BP33">
        <v>48.24</v>
      </c>
      <c r="BQ33">
        <v>24.12</v>
      </c>
      <c r="BR33">
        <v>24.12</v>
      </c>
      <c r="BS33">
        <v>38.6</v>
      </c>
      <c r="BT33">
        <v>0</v>
      </c>
      <c r="BU33">
        <v>0</v>
      </c>
      <c r="BV33">
        <v>24.66</v>
      </c>
      <c r="BW33">
        <v>24.12</v>
      </c>
      <c r="BX33">
        <v>0</v>
      </c>
      <c r="BY33">
        <v>48.24</v>
      </c>
    </row>
    <row r="34" spans="1:77">
      <c r="A34" t="s">
        <v>277</v>
      </c>
      <c r="G34" t="s">
        <v>76</v>
      </c>
      <c r="H34" s="73">
        <v>583.42000000000007</v>
      </c>
      <c r="I34" s="46">
        <v>204.82</v>
      </c>
      <c r="J34" s="46">
        <v>598.13</v>
      </c>
      <c r="K34" s="46">
        <v>111.63</v>
      </c>
      <c r="L34" s="46">
        <v>4.1099999999999994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73.33</v>
      </c>
      <c r="X34">
        <v>8.68</v>
      </c>
      <c r="Y34">
        <v>0.88</v>
      </c>
      <c r="Z34">
        <v>192.98</v>
      </c>
      <c r="AA34">
        <v>0.35</v>
      </c>
      <c r="AB34">
        <v>50.17</v>
      </c>
      <c r="AC34">
        <v>111.25</v>
      </c>
      <c r="AD34">
        <v>0.48</v>
      </c>
      <c r="AE34">
        <v>0</v>
      </c>
      <c r="AF34">
        <v>72.37</v>
      </c>
      <c r="AG34">
        <v>1.93</v>
      </c>
      <c r="AH34">
        <v>66.760000000000005</v>
      </c>
      <c r="AI34">
        <v>96.49</v>
      </c>
      <c r="AJ34">
        <v>24.12</v>
      </c>
      <c r="AK34">
        <v>0</v>
      </c>
      <c r="AL34">
        <v>1.93</v>
      </c>
      <c r="AM34">
        <v>0</v>
      </c>
      <c r="AN34">
        <v>183.33</v>
      </c>
      <c r="AO34">
        <v>48.61</v>
      </c>
      <c r="AP34">
        <v>64.73</v>
      </c>
      <c r="AQ34">
        <v>0</v>
      </c>
      <c r="AR34">
        <v>37.270000000000003</v>
      </c>
      <c r="AS34">
        <v>0</v>
      </c>
      <c r="AT34">
        <v>0</v>
      </c>
      <c r="AU34">
        <v>48.24</v>
      </c>
      <c r="AV34">
        <v>0.68</v>
      </c>
      <c r="AW34">
        <v>0</v>
      </c>
      <c r="AX34">
        <v>0</v>
      </c>
      <c r="AY34">
        <v>0.25</v>
      </c>
      <c r="AZ34">
        <v>0</v>
      </c>
      <c r="BA34">
        <v>12.43</v>
      </c>
      <c r="BB34">
        <v>1.59</v>
      </c>
      <c r="BC34">
        <v>37.270000000000003</v>
      </c>
      <c r="BD34">
        <v>0.52</v>
      </c>
      <c r="BE34">
        <v>0</v>
      </c>
      <c r="BF34">
        <v>0</v>
      </c>
      <c r="BG34">
        <v>0</v>
      </c>
      <c r="BH34">
        <v>0.61</v>
      </c>
      <c r="BI34">
        <v>0</v>
      </c>
      <c r="BJ34">
        <v>0</v>
      </c>
      <c r="BK34">
        <v>24.12</v>
      </c>
      <c r="BL34">
        <v>12.16</v>
      </c>
      <c r="BM34">
        <v>24.12</v>
      </c>
      <c r="BN34">
        <v>48.24</v>
      </c>
      <c r="BO34">
        <v>24.12</v>
      </c>
      <c r="BP34">
        <v>48.24</v>
      </c>
      <c r="BQ34">
        <v>24.12</v>
      </c>
      <c r="BR34">
        <v>24.12</v>
      </c>
      <c r="BS34">
        <v>38.6</v>
      </c>
      <c r="BT34">
        <v>0</v>
      </c>
      <c r="BU34">
        <v>0</v>
      </c>
      <c r="BV34">
        <v>24.66</v>
      </c>
      <c r="BW34">
        <v>24.12</v>
      </c>
      <c r="BX34">
        <v>0</v>
      </c>
      <c r="BY34">
        <v>48.24</v>
      </c>
    </row>
    <row r="35" spans="1:77">
      <c r="A35" t="s">
        <v>279</v>
      </c>
      <c r="G35" t="s">
        <v>77</v>
      </c>
      <c r="H35" s="73">
        <v>778.98</v>
      </c>
      <c r="I35" s="46">
        <v>204.82</v>
      </c>
      <c r="J35" s="46">
        <v>597.94000000000005</v>
      </c>
      <c r="K35" s="46">
        <v>111.63</v>
      </c>
      <c r="L35" s="46">
        <v>4.6899999999999995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73.33</v>
      </c>
      <c r="X35">
        <v>9.65</v>
      </c>
      <c r="Y35">
        <v>0.88</v>
      </c>
      <c r="Z35">
        <v>192.98</v>
      </c>
      <c r="AA35">
        <v>0.35</v>
      </c>
      <c r="AB35">
        <v>50.17</v>
      </c>
      <c r="AC35">
        <v>111.25</v>
      </c>
      <c r="AD35">
        <v>0.48</v>
      </c>
      <c r="AE35">
        <v>0</v>
      </c>
      <c r="AF35">
        <v>72.37</v>
      </c>
      <c r="AG35">
        <v>1.93</v>
      </c>
      <c r="AH35">
        <v>66.760000000000005</v>
      </c>
      <c r="AI35">
        <v>96.49</v>
      </c>
      <c r="AJ35">
        <v>24.12</v>
      </c>
      <c r="AK35">
        <v>0</v>
      </c>
      <c r="AL35">
        <v>1.93</v>
      </c>
      <c r="AM35">
        <v>0</v>
      </c>
      <c r="AN35">
        <v>183.33</v>
      </c>
      <c r="AO35">
        <v>242.92</v>
      </c>
      <c r="AP35">
        <v>64.73</v>
      </c>
      <c r="AQ35">
        <v>0</v>
      </c>
      <c r="AR35">
        <v>37.270000000000003</v>
      </c>
      <c r="AS35">
        <v>0</v>
      </c>
      <c r="AT35">
        <v>0</v>
      </c>
      <c r="AU35">
        <v>48.24</v>
      </c>
      <c r="AV35">
        <v>0.96</v>
      </c>
      <c r="AW35">
        <v>0</v>
      </c>
      <c r="AX35">
        <v>0</v>
      </c>
      <c r="AY35">
        <v>0.83</v>
      </c>
      <c r="AZ35">
        <v>0</v>
      </c>
      <c r="BA35">
        <v>12.43</v>
      </c>
      <c r="BB35">
        <v>1.59</v>
      </c>
      <c r="BC35">
        <v>37.270000000000003</v>
      </c>
      <c r="BD35">
        <v>0.52</v>
      </c>
      <c r="BE35">
        <v>0</v>
      </c>
      <c r="BF35">
        <v>0</v>
      </c>
      <c r="BG35">
        <v>0</v>
      </c>
      <c r="BH35">
        <v>0.61</v>
      </c>
      <c r="BI35">
        <v>0</v>
      </c>
      <c r="BJ35">
        <v>0</v>
      </c>
      <c r="BK35">
        <v>24.12</v>
      </c>
      <c r="BL35">
        <v>11.97</v>
      </c>
      <c r="BM35">
        <v>24.12</v>
      </c>
      <c r="BN35">
        <v>48.24</v>
      </c>
      <c r="BO35">
        <v>24.12</v>
      </c>
      <c r="BP35">
        <v>48.24</v>
      </c>
      <c r="BQ35">
        <v>24.12</v>
      </c>
      <c r="BR35">
        <v>24.12</v>
      </c>
      <c r="BS35">
        <v>38.6</v>
      </c>
      <c r="BT35">
        <v>0</v>
      </c>
      <c r="BU35">
        <v>0</v>
      </c>
      <c r="BV35">
        <v>24.66</v>
      </c>
      <c r="BW35">
        <v>24.12</v>
      </c>
      <c r="BX35">
        <v>0</v>
      </c>
      <c r="BY35">
        <v>48.24</v>
      </c>
    </row>
    <row r="36" spans="1:77">
      <c r="A36" t="s">
        <v>309</v>
      </c>
      <c r="G36" t="s">
        <v>78</v>
      </c>
      <c r="H36" s="73">
        <v>778.98</v>
      </c>
      <c r="I36" s="46">
        <v>204.82</v>
      </c>
      <c r="J36" s="46">
        <v>597.94000000000005</v>
      </c>
      <c r="K36" s="46">
        <v>111.63</v>
      </c>
      <c r="L36" s="46">
        <v>5.81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73.33</v>
      </c>
      <c r="X36">
        <v>9.65</v>
      </c>
      <c r="Y36">
        <v>0.88</v>
      </c>
      <c r="Z36">
        <v>192.98</v>
      </c>
      <c r="AA36">
        <v>0.35</v>
      </c>
      <c r="AB36">
        <v>50.17</v>
      </c>
      <c r="AC36">
        <v>111.25</v>
      </c>
      <c r="AD36">
        <v>0.48</v>
      </c>
      <c r="AE36">
        <v>0</v>
      </c>
      <c r="AF36">
        <v>72.37</v>
      </c>
      <c r="AG36">
        <v>1.93</v>
      </c>
      <c r="AH36">
        <v>66.760000000000005</v>
      </c>
      <c r="AI36">
        <v>96.49</v>
      </c>
      <c r="AJ36">
        <v>24.12</v>
      </c>
      <c r="AK36">
        <v>0</v>
      </c>
      <c r="AL36">
        <v>1.93</v>
      </c>
      <c r="AM36">
        <v>0</v>
      </c>
      <c r="AN36">
        <v>183.33</v>
      </c>
      <c r="AO36">
        <v>242.92</v>
      </c>
      <c r="AP36">
        <v>64.73</v>
      </c>
      <c r="AQ36">
        <v>0</v>
      </c>
      <c r="AR36">
        <v>37.270000000000003</v>
      </c>
      <c r="AS36">
        <v>0</v>
      </c>
      <c r="AT36">
        <v>0</v>
      </c>
      <c r="AU36">
        <v>48.24</v>
      </c>
      <c r="AV36">
        <v>0.96</v>
      </c>
      <c r="AW36">
        <v>0</v>
      </c>
      <c r="AX36">
        <v>0</v>
      </c>
      <c r="AY36">
        <v>1.95</v>
      </c>
      <c r="AZ36">
        <v>0</v>
      </c>
      <c r="BA36">
        <v>12.43</v>
      </c>
      <c r="BB36">
        <v>1.59</v>
      </c>
      <c r="BC36">
        <v>37.270000000000003</v>
      </c>
      <c r="BD36">
        <v>0.52</v>
      </c>
      <c r="BE36">
        <v>0</v>
      </c>
      <c r="BF36">
        <v>0</v>
      </c>
      <c r="BG36">
        <v>0</v>
      </c>
      <c r="BH36">
        <v>0.61</v>
      </c>
      <c r="BI36">
        <v>0</v>
      </c>
      <c r="BJ36">
        <v>0</v>
      </c>
      <c r="BK36">
        <v>24.12</v>
      </c>
      <c r="BL36">
        <v>11.97</v>
      </c>
      <c r="BM36">
        <v>24.12</v>
      </c>
      <c r="BN36">
        <v>48.24</v>
      </c>
      <c r="BO36">
        <v>24.12</v>
      </c>
      <c r="BP36">
        <v>48.24</v>
      </c>
      <c r="BQ36">
        <v>24.12</v>
      </c>
      <c r="BR36">
        <v>24.12</v>
      </c>
      <c r="BS36">
        <v>38.6</v>
      </c>
      <c r="BT36">
        <v>0</v>
      </c>
      <c r="BU36">
        <v>0</v>
      </c>
      <c r="BV36">
        <v>24.66</v>
      </c>
      <c r="BW36">
        <v>24.12</v>
      </c>
      <c r="BX36">
        <v>0</v>
      </c>
      <c r="BY36">
        <v>48.24</v>
      </c>
    </row>
    <row r="37" spans="1:77">
      <c r="A37" t="s">
        <v>310</v>
      </c>
      <c r="G37" t="s">
        <v>79</v>
      </c>
      <c r="H37" s="73">
        <v>778.98</v>
      </c>
      <c r="I37" s="46">
        <v>253.06</v>
      </c>
      <c r="J37" s="46">
        <v>597.94000000000005</v>
      </c>
      <c r="K37" s="46">
        <v>111.63</v>
      </c>
      <c r="L37" s="46">
        <v>6.24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121.57</v>
      </c>
      <c r="X37">
        <v>9.65</v>
      </c>
      <c r="Y37">
        <v>0.88</v>
      </c>
      <c r="Z37">
        <v>192.98</v>
      </c>
      <c r="AA37">
        <v>0.35</v>
      </c>
      <c r="AB37">
        <v>50.17</v>
      </c>
      <c r="AC37">
        <v>111.25</v>
      </c>
      <c r="AD37">
        <v>0.48</v>
      </c>
      <c r="AE37">
        <v>0</v>
      </c>
      <c r="AF37">
        <v>72.37</v>
      </c>
      <c r="AG37">
        <v>1.93</v>
      </c>
      <c r="AH37">
        <v>66.760000000000005</v>
      </c>
      <c r="AI37">
        <v>96.49</v>
      </c>
      <c r="AJ37">
        <v>24.12</v>
      </c>
      <c r="AK37">
        <v>0</v>
      </c>
      <c r="AL37">
        <v>1.93</v>
      </c>
      <c r="AM37">
        <v>0</v>
      </c>
      <c r="AN37">
        <v>183.33</v>
      </c>
      <c r="AO37">
        <v>242.92</v>
      </c>
      <c r="AP37">
        <v>64.73</v>
      </c>
      <c r="AQ37">
        <v>0</v>
      </c>
      <c r="AR37">
        <v>37.270000000000003</v>
      </c>
      <c r="AS37">
        <v>0</v>
      </c>
      <c r="AT37">
        <v>0</v>
      </c>
      <c r="AU37">
        <v>48.24</v>
      </c>
      <c r="AV37">
        <v>0.96</v>
      </c>
      <c r="AW37">
        <v>0</v>
      </c>
      <c r="AX37">
        <v>0</v>
      </c>
      <c r="AY37">
        <v>2.38</v>
      </c>
      <c r="AZ37">
        <v>0</v>
      </c>
      <c r="BA37">
        <v>12.43</v>
      </c>
      <c r="BB37">
        <v>1.59</v>
      </c>
      <c r="BC37">
        <v>37.270000000000003</v>
      </c>
      <c r="BD37">
        <v>0.52</v>
      </c>
      <c r="BE37">
        <v>0</v>
      </c>
      <c r="BF37">
        <v>0</v>
      </c>
      <c r="BG37">
        <v>0</v>
      </c>
      <c r="BH37">
        <v>0.61</v>
      </c>
      <c r="BI37">
        <v>0</v>
      </c>
      <c r="BJ37">
        <v>0</v>
      </c>
      <c r="BK37">
        <v>24.12</v>
      </c>
      <c r="BL37">
        <v>11.97</v>
      </c>
      <c r="BM37">
        <v>24.12</v>
      </c>
      <c r="BN37">
        <v>48.24</v>
      </c>
      <c r="BO37">
        <v>24.12</v>
      </c>
      <c r="BP37">
        <v>48.24</v>
      </c>
      <c r="BQ37">
        <v>24.12</v>
      </c>
      <c r="BR37">
        <v>24.12</v>
      </c>
      <c r="BS37">
        <v>38.6</v>
      </c>
      <c r="BT37">
        <v>0</v>
      </c>
      <c r="BU37">
        <v>0</v>
      </c>
      <c r="BV37">
        <v>24.66</v>
      </c>
      <c r="BW37">
        <v>24.12</v>
      </c>
      <c r="BX37">
        <v>0</v>
      </c>
      <c r="BY37">
        <v>48.24</v>
      </c>
    </row>
    <row r="38" spans="1:77">
      <c r="A38" t="s">
        <v>311</v>
      </c>
      <c r="G38" t="s">
        <v>80</v>
      </c>
      <c r="H38" s="73">
        <v>778.98</v>
      </c>
      <c r="I38" s="46">
        <v>253.06</v>
      </c>
      <c r="J38" s="46">
        <v>597.94000000000005</v>
      </c>
      <c r="K38" s="46">
        <v>111.63</v>
      </c>
      <c r="L38" s="46">
        <v>6.58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121.57</v>
      </c>
      <c r="X38">
        <v>9.65</v>
      </c>
      <c r="Y38">
        <v>0.88</v>
      </c>
      <c r="Z38">
        <v>192.98</v>
      </c>
      <c r="AA38">
        <v>0.35</v>
      </c>
      <c r="AB38">
        <v>50.17</v>
      </c>
      <c r="AC38">
        <v>111.25</v>
      </c>
      <c r="AD38">
        <v>0.48</v>
      </c>
      <c r="AE38">
        <v>0</v>
      </c>
      <c r="AF38">
        <v>72.37</v>
      </c>
      <c r="AG38">
        <v>1.93</v>
      </c>
      <c r="AH38">
        <v>66.760000000000005</v>
      </c>
      <c r="AI38">
        <v>96.49</v>
      </c>
      <c r="AJ38">
        <v>24.12</v>
      </c>
      <c r="AK38">
        <v>0</v>
      </c>
      <c r="AL38">
        <v>1.93</v>
      </c>
      <c r="AM38">
        <v>0</v>
      </c>
      <c r="AN38">
        <v>183.33</v>
      </c>
      <c r="AO38">
        <v>242.92</v>
      </c>
      <c r="AP38">
        <v>64.73</v>
      </c>
      <c r="AQ38">
        <v>0</v>
      </c>
      <c r="AR38">
        <v>37.270000000000003</v>
      </c>
      <c r="AS38">
        <v>0</v>
      </c>
      <c r="AT38">
        <v>0</v>
      </c>
      <c r="AU38">
        <v>48.24</v>
      </c>
      <c r="AV38">
        <v>0.96</v>
      </c>
      <c r="AW38">
        <v>0</v>
      </c>
      <c r="AX38">
        <v>0</v>
      </c>
      <c r="AY38">
        <v>2.72</v>
      </c>
      <c r="AZ38">
        <v>0</v>
      </c>
      <c r="BA38">
        <v>12.43</v>
      </c>
      <c r="BB38">
        <v>1.59</v>
      </c>
      <c r="BC38">
        <v>37.270000000000003</v>
      </c>
      <c r="BD38">
        <v>0.52</v>
      </c>
      <c r="BE38">
        <v>0</v>
      </c>
      <c r="BF38">
        <v>0</v>
      </c>
      <c r="BG38">
        <v>0</v>
      </c>
      <c r="BH38">
        <v>0.61</v>
      </c>
      <c r="BI38">
        <v>0</v>
      </c>
      <c r="BJ38">
        <v>0</v>
      </c>
      <c r="BK38">
        <v>24.12</v>
      </c>
      <c r="BL38">
        <v>11.97</v>
      </c>
      <c r="BM38">
        <v>24.12</v>
      </c>
      <c r="BN38">
        <v>48.24</v>
      </c>
      <c r="BO38">
        <v>24.12</v>
      </c>
      <c r="BP38">
        <v>48.24</v>
      </c>
      <c r="BQ38">
        <v>24.12</v>
      </c>
      <c r="BR38">
        <v>24.12</v>
      </c>
      <c r="BS38">
        <v>38.6</v>
      </c>
      <c r="BT38">
        <v>0</v>
      </c>
      <c r="BU38">
        <v>0</v>
      </c>
      <c r="BV38">
        <v>24.66</v>
      </c>
      <c r="BW38">
        <v>24.12</v>
      </c>
      <c r="BX38">
        <v>0</v>
      </c>
      <c r="BY38">
        <v>48.24</v>
      </c>
    </row>
    <row r="39" spans="1:77">
      <c r="A39" t="s">
        <v>312</v>
      </c>
      <c r="G39" t="s">
        <v>81</v>
      </c>
      <c r="H39" s="73">
        <v>778.98</v>
      </c>
      <c r="I39" s="46">
        <v>253.06</v>
      </c>
      <c r="J39" s="46">
        <v>597.86</v>
      </c>
      <c r="K39" s="46">
        <v>160.28</v>
      </c>
      <c r="L39" s="46">
        <v>6.82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121.57</v>
      </c>
      <c r="X39">
        <v>9.65</v>
      </c>
      <c r="Y39">
        <v>0.88</v>
      </c>
      <c r="Z39">
        <v>192.98</v>
      </c>
      <c r="AA39">
        <v>0.35</v>
      </c>
      <c r="AB39">
        <v>50.17</v>
      </c>
      <c r="AC39">
        <v>111.25</v>
      </c>
      <c r="AD39">
        <v>0.48</v>
      </c>
      <c r="AE39">
        <v>0</v>
      </c>
      <c r="AF39">
        <v>72.37</v>
      </c>
      <c r="AG39">
        <v>1.93</v>
      </c>
      <c r="AH39">
        <v>66.760000000000005</v>
      </c>
      <c r="AI39">
        <v>96.49</v>
      </c>
      <c r="AJ39">
        <v>24.12</v>
      </c>
      <c r="AK39">
        <v>0</v>
      </c>
      <c r="AL39">
        <v>1.93</v>
      </c>
      <c r="AM39">
        <v>0</v>
      </c>
      <c r="AN39">
        <v>183.33</v>
      </c>
      <c r="AO39">
        <v>242.92</v>
      </c>
      <c r="AP39">
        <v>64.73</v>
      </c>
      <c r="AQ39">
        <v>28.95</v>
      </c>
      <c r="AR39">
        <v>43.85</v>
      </c>
      <c r="AS39">
        <v>0</v>
      </c>
      <c r="AT39">
        <v>48.24</v>
      </c>
      <c r="AU39">
        <v>48.24</v>
      </c>
      <c r="AV39">
        <v>0.96</v>
      </c>
      <c r="AW39">
        <v>48.24</v>
      </c>
      <c r="AX39">
        <v>38.6</v>
      </c>
      <c r="AY39">
        <v>2.96</v>
      </c>
      <c r="AZ39">
        <v>0</v>
      </c>
      <c r="BA39">
        <v>14.62</v>
      </c>
      <c r="BB39">
        <v>1.59</v>
      </c>
      <c r="BC39">
        <v>43.85</v>
      </c>
      <c r="BD39">
        <v>0.52</v>
      </c>
      <c r="BE39">
        <v>0</v>
      </c>
      <c r="BF39">
        <v>0</v>
      </c>
      <c r="BG39">
        <v>0</v>
      </c>
      <c r="BH39">
        <v>0.61</v>
      </c>
      <c r="BI39">
        <v>24.12</v>
      </c>
      <c r="BJ39">
        <v>0</v>
      </c>
      <c r="BK39">
        <v>0</v>
      </c>
      <c r="BL39">
        <v>11.89</v>
      </c>
      <c r="BM39">
        <v>24.12</v>
      </c>
      <c r="BN39">
        <v>48.24</v>
      </c>
      <c r="BO39">
        <v>24.12</v>
      </c>
      <c r="BP39">
        <v>0</v>
      </c>
      <c r="BQ39">
        <v>24.12</v>
      </c>
      <c r="BR39">
        <v>24.12</v>
      </c>
      <c r="BS39">
        <v>0</v>
      </c>
      <c r="BT39">
        <v>0</v>
      </c>
      <c r="BU39">
        <v>0</v>
      </c>
      <c r="BV39">
        <v>29.01</v>
      </c>
      <c r="BW39">
        <v>24.12</v>
      </c>
      <c r="BX39">
        <v>0</v>
      </c>
      <c r="BY39">
        <v>0</v>
      </c>
    </row>
    <row r="40" spans="1:77">
      <c r="A40" t="s">
        <v>329</v>
      </c>
      <c r="G40" t="s">
        <v>82</v>
      </c>
      <c r="H40" s="73">
        <v>778.98</v>
      </c>
      <c r="I40" s="46">
        <v>253.06</v>
      </c>
      <c r="J40" s="46">
        <v>597.86</v>
      </c>
      <c r="K40" s="46">
        <v>160.28</v>
      </c>
      <c r="L40" s="46">
        <v>7.1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121.57</v>
      </c>
      <c r="X40">
        <v>9.65</v>
      </c>
      <c r="Y40">
        <v>0.88</v>
      </c>
      <c r="Z40">
        <v>192.98</v>
      </c>
      <c r="AA40">
        <v>0.35</v>
      </c>
      <c r="AB40">
        <v>50.17</v>
      </c>
      <c r="AC40">
        <v>111.25</v>
      </c>
      <c r="AD40">
        <v>0.48</v>
      </c>
      <c r="AE40">
        <v>0</v>
      </c>
      <c r="AF40">
        <v>72.37</v>
      </c>
      <c r="AG40">
        <v>1.93</v>
      </c>
      <c r="AH40">
        <v>66.760000000000005</v>
      </c>
      <c r="AI40">
        <v>96.49</v>
      </c>
      <c r="AJ40">
        <v>24.12</v>
      </c>
      <c r="AK40">
        <v>0</v>
      </c>
      <c r="AL40">
        <v>1.93</v>
      </c>
      <c r="AM40">
        <v>0</v>
      </c>
      <c r="AN40">
        <v>183.33</v>
      </c>
      <c r="AO40">
        <v>242.92</v>
      </c>
      <c r="AP40">
        <v>64.73</v>
      </c>
      <c r="AQ40">
        <v>28.95</v>
      </c>
      <c r="AR40">
        <v>43.85</v>
      </c>
      <c r="AS40">
        <v>0</v>
      </c>
      <c r="AT40">
        <v>48.24</v>
      </c>
      <c r="AU40">
        <v>48.24</v>
      </c>
      <c r="AV40">
        <v>0.96</v>
      </c>
      <c r="AW40">
        <v>48.24</v>
      </c>
      <c r="AX40">
        <v>38.6</v>
      </c>
      <c r="AY40">
        <v>3.24</v>
      </c>
      <c r="AZ40">
        <v>0</v>
      </c>
      <c r="BA40">
        <v>14.62</v>
      </c>
      <c r="BB40">
        <v>1.59</v>
      </c>
      <c r="BC40">
        <v>43.85</v>
      </c>
      <c r="BD40">
        <v>0.52</v>
      </c>
      <c r="BE40">
        <v>0</v>
      </c>
      <c r="BF40">
        <v>0</v>
      </c>
      <c r="BG40">
        <v>0</v>
      </c>
      <c r="BH40">
        <v>0.61</v>
      </c>
      <c r="BI40">
        <v>24.12</v>
      </c>
      <c r="BJ40">
        <v>0</v>
      </c>
      <c r="BK40">
        <v>0</v>
      </c>
      <c r="BL40">
        <v>11.89</v>
      </c>
      <c r="BM40">
        <v>24.12</v>
      </c>
      <c r="BN40">
        <v>48.24</v>
      </c>
      <c r="BO40">
        <v>24.12</v>
      </c>
      <c r="BP40">
        <v>0</v>
      </c>
      <c r="BQ40">
        <v>24.12</v>
      </c>
      <c r="BR40">
        <v>24.12</v>
      </c>
      <c r="BS40">
        <v>0</v>
      </c>
      <c r="BT40">
        <v>0</v>
      </c>
      <c r="BU40">
        <v>0</v>
      </c>
      <c r="BV40">
        <v>29.01</v>
      </c>
      <c r="BW40">
        <v>24.12</v>
      </c>
      <c r="BX40">
        <v>0</v>
      </c>
      <c r="BY40">
        <v>0</v>
      </c>
    </row>
    <row r="41" spans="1:77">
      <c r="A41" t="s">
        <v>330</v>
      </c>
      <c r="G41" t="s">
        <v>83</v>
      </c>
      <c r="H41" s="73">
        <v>778.98</v>
      </c>
      <c r="I41" s="46">
        <v>253.06</v>
      </c>
      <c r="J41" s="46">
        <v>597.86</v>
      </c>
      <c r="K41" s="46">
        <v>160.28</v>
      </c>
      <c r="L41" s="46">
        <v>7.5600000000000005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121.57</v>
      </c>
      <c r="X41">
        <v>9.65</v>
      </c>
      <c r="Y41">
        <v>0.88</v>
      </c>
      <c r="Z41">
        <v>192.98</v>
      </c>
      <c r="AA41">
        <v>0.35</v>
      </c>
      <c r="AB41">
        <v>50.17</v>
      </c>
      <c r="AC41">
        <v>111.25</v>
      </c>
      <c r="AD41">
        <v>0.48</v>
      </c>
      <c r="AE41">
        <v>0</v>
      </c>
      <c r="AF41">
        <v>72.37</v>
      </c>
      <c r="AG41">
        <v>1.93</v>
      </c>
      <c r="AH41">
        <v>66.760000000000005</v>
      </c>
      <c r="AI41">
        <v>96.49</v>
      </c>
      <c r="AJ41">
        <v>24.12</v>
      </c>
      <c r="AK41">
        <v>0</v>
      </c>
      <c r="AL41">
        <v>1.93</v>
      </c>
      <c r="AM41">
        <v>0</v>
      </c>
      <c r="AN41">
        <v>183.33</v>
      </c>
      <c r="AO41">
        <v>242.92</v>
      </c>
      <c r="AP41">
        <v>64.73</v>
      </c>
      <c r="AQ41">
        <v>28.95</v>
      </c>
      <c r="AR41">
        <v>43.85</v>
      </c>
      <c r="AS41">
        <v>0</v>
      </c>
      <c r="AT41">
        <v>48.24</v>
      </c>
      <c r="AU41">
        <v>48.24</v>
      </c>
      <c r="AV41">
        <v>0.96</v>
      </c>
      <c r="AW41">
        <v>48.24</v>
      </c>
      <c r="AX41">
        <v>38.6</v>
      </c>
      <c r="AY41">
        <v>3.7</v>
      </c>
      <c r="AZ41">
        <v>0</v>
      </c>
      <c r="BA41">
        <v>14.62</v>
      </c>
      <c r="BB41">
        <v>1.59</v>
      </c>
      <c r="BC41">
        <v>43.85</v>
      </c>
      <c r="BD41">
        <v>0.52</v>
      </c>
      <c r="BE41">
        <v>0</v>
      </c>
      <c r="BF41">
        <v>0</v>
      </c>
      <c r="BG41">
        <v>0</v>
      </c>
      <c r="BH41">
        <v>0.61</v>
      </c>
      <c r="BI41">
        <v>24.12</v>
      </c>
      <c r="BJ41">
        <v>0</v>
      </c>
      <c r="BK41">
        <v>0</v>
      </c>
      <c r="BL41">
        <v>11.89</v>
      </c>
      <c r="BM41">
        <v>24.12</v>
      </c>
      <c r="BN41">
        <v>48.24</v>
      </c>
      <c r="BO41">
        <v>24.12</v>
      </c>
      <c r="BP41">
        <v>0</v>
      </c>
      <c r="BQ41">
        <v>24.12</v>
      </c>
      <c r="BR41">
        <v>24.12</v>
      </c>
      <c r="BS41">
        <v>0</v>
      </c>
      <c r="BT41">
        <v>0</v>
      </c>
      <c r="BU41">
        <v>0</v>
      </c>
      <c r="BV41">
        <v>29.01</v>
      </c>
      <c r="BW41">
        <v>24.12</v>
      </c>
      <c r="BX41">
        <v>0</v>
      </c>
      <c r="BY41">
        <v>0</v>
      </c>
    </row>
    <row r="42" spans="1:77">
      <c r="A42" t="s">
        <v>331</v>
      </c>
      <c r="G42" t="s">
        <v>84</v>
      </c>
      <c r="H42" s="73">
        <v>778.98</v>
      </c>
      <c r="I42" s="46">
        <v>253.06</v>
      </c>
      <c r="J42" s="46">
        <v>597.86</v>
      </c>
      <c r="K42" s="46">
        <v>160.28</v>
      </c>
      <c r="L42" s="46">
        <v>8.16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121.57</v>
      </c>
      <c r="X42">
        <v>9.65</v>
      </c>
      <c r="Y42">
        <v>0.88</v>
      </c>
      <c r="Z42">
        <v>192.98</v>
      </c>
      <c r="AA42">
        <v>0.35</v>
      </c>
      <c r="AB42">
        <v>50.17</v>
      </c>
      <c r="AC42">
        <v>111.25</v>
      </c>
      <c r="AD42">
        <v>0.48</v>
      </c>
      <c r="AE42">
        <v>0</v>
      </c>
      <c r="AF42">
        <v>72.37</v>
      </c>
      <c r="AG42">
        <v>1.93</v>
      </c>
      <c r="AH42">
        <v>66.760000000000005</v>
      </c>
      <c r="AI42">
        <v>96.49</v>
      </c>
      <c r="AJ42">
        <v>24.12</v>
      </c>
      <c r="AK42">
        <v>0</v>
      </c>
      <c r="AL42">
        <v>1.93</v>
      </c>
      <c r="AM42">
        <v>0</v>
      </c>
      <c r="AN42">
        <v>183.33</v>
      </c>
      <c r="AO42">
        <v>242.92</v>
      </c>
      <c r="AP42">
        <v>64.73</v>
      </c>
      <c r="AQ42">
        <v>28.95</v>
      </c>
      <c r="AR42">
        <v>43.85</v>
      </c>
      <c r="AS42">
        <v>0</v>
      </c>
      <c r="AT42">
        <v>48.24</v>
      </c>
      <c r="AU42">
        <v>48.24</v>
      </c>
      <c r="AV42">
        <v>0.96</v>
      </c>
      <c r="AW42">
        <v>48.24</v>
      </c>
      <c r="AX42">
        <v>38.6</v>
      </c>
      <c r="AY42">
        <v>4.3</v>
      </c>
      <c r="AZ42">
        <v>0</v>
      </c>
      <c r="BA42">
        <v>14.62</v>
      </c>
      <c r="BB42">
        <v>1.59</v>
      </c>
      <c r="BC42">
        <v>43.85</v>
      </c>
      <c r="BD42">
        <v>0.52</v>
      </c>
      <c r="BE42">
        <v>0</v>
      </c>
      <c r="BF42">
        <v>0</v>
      </c>
      <c r="BG42">
        <v>0</v>
      </c>
      <c r="BH42">
        <v>0.61</v>
      </c>
      <c r="BI42">
        <v>24.12</v>
      </c>
      <c r="BJ42">
        <v>0</v>
      </c>
      <c r="BK42">
        <v>0</v>
      </c>
      <c r="BL42">
        <v>11.89</v>
      </c>
      <c r="BM42">
        <v>24.12</v>
      </c>
      <c r="BN42">
        <v>48.24</v>
      </c>
      <c r="BO42">
        <v>24.12</v>
      </c>
      <c r="BP42">
        <v>0</v>
      </c>
      <c r="BQ42">
        <v>24.12</v>
      </c>
      <c r="BR42">
        <v>24.12</v>
      </c>
      <c r="BS42">
        <v>0</v>
      </c>
      <c r="BT42">
        <v>0</v>
      </c>
      <c r="BU42">
        <v>0</v>
      </c>
      <c r="BV42">
        <v>29.01</v>
      </c>
      <c r="BW42">
        <v>24.12</v>
      </c>
      <c r="BX42">
        <v>0</v>
      </c>
      <c r="BY42">
        <v>0</v>
      </c>
    </row>
    <row r="43" spans="1:77">
      <c r="A43" t="s">
        <v>337</v>
      </c>
      <c r="G43" t="s">
        <v>85</v>
      </c>
      <c r="H43" s="73">
        <v>879.33000000000015</v>
      </c>
      <c r="I43" s="46">
        <v>253.06</v>
      </c>
      <c r="J43" s="46">
        <v>595.83000000000004</v>
      </c>
      <c r="K43" s="46">
        <v>160.28</v>
      </c>
      <c r="L43" s="46">
        <v>8.35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121.57</v>
      </c>
      <c r="X43">
        <v>13.51</v>
      </c>
      <c r="Y43">
        <v>0.88</v>
      </c>
      <c r="Z43">
        <v>192.98</v>
      </c>
      <c r="AA43">
        <v>0.35</v>
      </c>
      <c r="AB43">
        <v>48.24</v>
      </c>
      <c r="AC43">
        <v>111.25</v>
      </c>
      <c r="AD43">
        <v>0.48</v>
      </c>
      <c r="AE43">
        <v>0</v>
      </c>
      <c r="AF43">
        <v>72.37</v>
      </c>
      <c r="AG43">
        <v>1.93</v>
      </c>
      <c r="AH43">
        <v>66.760000000000005</v>
      </c>
      <c r="AI43">
        <v>96.49</v>
      </c>
      <c r="AJ43">
        <v>24.12</v>
      </c>
      <c r="AK43">
        <v>96.49</v>
      </c>
      <c r="AL43">
        <v>1.93</v>
      </c>
      <c r="AM43">
        <v>0</v>
      </c>
      <c r="AN43">
        <v>183.33</v>
      </c>
      <c r="AO43">
        <v>242.92</v>
      </c>
      <c r="AP43">
        <v>64.73</v>
      </c>
      <c r="AQ43">
        <v>28.95</v>
      </c>
      <c r="AR43">
        <v>43.85</v>
      </c>
      <c r="AS43">
        <v>0</v>
      </c>
      <c r="AT43">
        <v>48.24</v>
      </c>
      <c r="AU43">
        <v>48.24</v>
      </c>
      <c r="AV43">
        <v>0.96</v>
      </c>
      <c r="AW43">
        <v>48.24</v>
      </c>
      <c r="AX43">
        <v>38.6</v>
      </c>
      <c r="AY43">
        <v>4.49</v>
      </c>
      <c r="AZ43">
        <v>0</v>
      </c>
      <c r="BA43">
        <v>14.62</v>
      </c>
      <c r="BB43">
        <v>1.59</v>
      </c>
      <c r="BC43">
        <v>43.85</v>
      </c>
      <c r="BD43">
        <v>0.52</v>
      </c>
      <c r="BE43">
        <v>0</v>
      </c>
      <c r="BF43">
        <v>0</v>
      </c>
      <c r="BG43">
        <v>0</v>
      </c>
      <c r="BH43">
        <v>0.61</v>
      </c>
      <c r="BI43">
        <v>24.12</v>
      </c>
      <c r="BJ43">
        <v>0</v>
      </c>
      <c r="BK43">
        <v>0</v>
      </c>
      <c r="BL43">
        <v>11.79</v>
      </c>
      <c r="BM43">
        <v>24.12</v>
      </c>
      <c r="BN43">
        <v>48.24</v>
      </c>
      <c r="BO43">
        <v>24.12</v>
      </c>
      <c r="BP43">
        <v>0</v>
      </c>
      <c r="BQ43">
        <v>24.12</v>
      </c>
      <c r="BR43">
        <v>24.12</v>
      </c>
      <c r="BS43">
        <v>0</v>
      </c>
      <c r="BT43">
        <v>0</v>
      </c>
      <c r="BU43">
        <v>0</v>
      </c>
      <c r="BV43">
        <v>29.01</v>
      </c>
      <c r="BW43">
        <v>24.12</v>
      </c>
      <c r="BX43">
        <v>0</v>
      </c>
      <c r="BY43">
        <v>0</v>
      </c>
    </row>
    <row r="44" spans="1:77">
      <c r="A44" t="s">
        <v>339</v>
      </c>
      <c r="G44" t="s">
        <v>86</v>
      </c>
      <c r="H44" s="73">
        <v>879.33000000000015</v>
      </c>
      <c r="I44" s="46">
        <v>253.06</v>
      </c>
      <c r="J44" s="46">
        <v>595.83000000000004</v>
      </c>
      <c r="K44" s="46">
        <v>160.28</v>
      </c>
      <c r="L44" s="46">
        <v>8.59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121.57</v>
      </c>
      <c r="X44">
        <v>13.51</v>
      </c>
      <c r="Y44">
        <v>0.88</v>
      </c>
      <c r="Z44">
        <v>192.98</v>
      </c>
      <c r="AA44">
        <v>0.35</v>
      </c>
      <c r="AB44">
        <v>48.24</v>
      </c>
      <c r="AC44">
        <v>111.25</v>
      </c>
      <c r="AD44">
        <v>0.48</v>
      </c>
      <c r="AE44">
        <v>0</v>
      </c>
      <c r="AF44">
        <v>72.37</v>
      </c>
      <c r="AG44">
        <v>1.93</v>
      </c>
      <c r="AH44">
        <v>66.760000000000005</v>
      </c>
      <c r="AI44">
        <v>96.49</v>
      </c>
      <c r="AJ44">
        <v>24.12</v>
      </c>
      <c r="AK44">
        <v>96.49</v>
      </c>
      <c r="AL44">
        <v>1.93</v>
      </c>
      <c r="AM44">
        <v>0</v>
      </c>
      <c r="AN44">
        <v>183.33</v>
      </c>
      <c r="AO44">
        <v>242.92</v>
      </c>
      <c r="AP44">
        <v>64.73</v>
      </c>
      <c r="AQ44">
        <v>28.95</v>
      </c>
      <c r="AR44">
        <v>43.85</v>
      </c>
      <c r="AS44">
        <v>0</v>
      </c>
      <c r="AT44">
        <v>48.24</v>
      </c>
      <c r="AU44">
        <v>48.24</v>
      </c>
      <c r="AV44">
        <v>0.96</v>
      </c>
      <c r="AW44">
        <v>48.24</v>
      </c>
      <c r="AX44">
        <v>38.6</v>
      </c>
      <c r="AY44">
        <v>4.7300000000000004</v>
      </c>
      <c r="AZ44">
        <v>0</v>
      </c>
      <c r="BA44">
        <v>14.62</v>
      </c>
      <c r="BB44">
        <v>1.59</v>
      </c>
      <c r="BC44">
        <v>43.85</v>
      </c>
      <c r="BD44">
        <v>0.52</v>
      </c>
      <c r="BE44">
        <v>0</v>
      </c>
      <c r="BF44">
        <v>0</v>
      </c>
      <c r="BG44">
        <v>0</v>
      </c>
      <c r="BH44">
        <v>0.61</v>
      </c>
      <c r="BI44">
        <v>24.12</v>
      </c>
      <c r="BJ44">
        <v>0</v>
      </c>
      <c r="BK44">
        <v>0</v>
      </c>
      <c r="BL44">
        <v>11.79</v>
      </c>
      <c r="BM44">
        <v>24.12</v>
      </c>
      <c r="BN44">
        <v>48.24</v>
      </c>
      <c r="BO44">
        <v>24.12</v>
      </c>
      <c r="BP44">
        <v>0</v>
      </c>
      <c r="BQ44">
        <v>24.12</v>
      </c>
      <c r="BR44">
        <v>24.12</v>
      </c>
      <c r="BS44">
        <v>0</v>
      </c>
      <c r="BT44">
        <v>0</v>
      </c>
      <c r="BU44">
        <v>0</v>
      </c>
      <c r="BV44">
        <v>29.01</v>
      </c>
      <c r="BW44">
        <v>24.12</v>
      </c>
      <c r="BX44">
        <v>0</v>
      </c>
      <c r="BY44">
        <v>0</v>
      </c>
    </row>
    <row r="45" spans="1:77">
      <c r="A45" t="s">
        <v>358</v>
      </c>
      <c r="G45" t="s">
        <v>87</v>
      </c>
      <c r="H45" s="73">
        <v>879.33000000000015</v>
      </c>
      <c r="I45" s="46">
        <v>253.06</v>
      </c>
      <c r="J45" s="46">
        <v>595.83000000000004</v>
      </c>
      <c r="K45" s="46">
        <v>160.28</v>
      </c>
      <c r="L45" s="46">
        <v>9.3699999999999992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121.57</v>
      </c>
      <c r="X45">
        <v>13.51</v>
      </c>
      <c r="Y45">
        <v>0.88</v>
      </c>
      <c r="Z45">
        <v>192.98</v>
      </c>
      <c r="AA45">
        <v>0.35</v>
      </c>
      <c r="AB45">
        <v>48.24</v>
      </c>
      <c r="AC45">
        <v>111.25</v>
      </c>
      <c r="AD45">
        <v>0.48</v>
      </c>
      <c r="AE45">
        <v>0</v>
      </c>
      <c r="AF45">
        <v>72.37</v>
      </c>
      <c r="AG45">
        <v>1.93</v>
      </c>
      <c r="AH45">
        <v>66.760000000000005</v>
      </c>
      <c r="AI45">
        <v>96.49</v>
      </c>
      <c r="AJ45">
        <v>24.12</v>
      </c>
      <c r="AK45">
        <v>96.49</v>
      </c>
      <c r="AL45">
        <v>1.93</v>
      </c>
      <c r="AM45">
        <v>0</v>
      </c>
      <c r="AN45">
        <v>183.33</v>
      </c>
      <c r="AO45">
        <v>242.92</v>
      </c>
      <c r="AP45">
        <v>64.73</v>
      </c>
      <c r="AQ45">
        <v>28.95</v>
      </c>
      <c r="AR45">
        <v>43.85</v>
      </c>
      <c r="AS45">
        <v>0</v>
      </c>
      <c r="AT45">
        <v>48.24</v>
      </c>
      <c r="AU45">
        <v>48.24</v>
      </c>
      <c r="AV45">
        <v>0.96</v>
      </c>
      <c r="AW45">
        <v>48.24</v>
      </c>
      <c r="AX45">
        <v>38.6</v>
      </c>
      <c r="AY45">
        <v>5.51</v>
      </c>
      <c r="AZ45">
        <v>0</v>
      </c>
      <c r="BA45">
        <v>14.62</v>
      </c>
      <c r="BB45">
        <v>1.59</v>
      </c>
      <c r="BC45">
        <v>43.85</v>
      </c>
      <c r="BD45">
        <v>0.52</v>
      </c>
      <c r="BE45">
        <v>0</v>
      </c>
      <c r="BF45">
        <v>0</v>
      </c>
      <c r="BG45">
        <v>0</v>
      </c>
      <c r="BH45">
        <v>0.61</v>
      </c>
      <c r="BI45">
        <v>24.12</v>
      </c>
      <c r="BJ45">
        <v>0</v>
      </c>
      <c r="BK45">
        <v>0</v>
      </c>
      <c r="BL45">
        <v>11.79</v>
      </c>
      <c r="BM45">
        <v>24.12</v>
      </c>
      <c r="BN45">
        <v>48.24</v>
      </c>
      <c r="BO45">
        <v>24.12</v>
      </c>
      <c r="BP45">
        <v>0</v>
      </c>
      <c r="BQ45">
        <v>24.12</v>
      </c>
      <c r="BR45">
        <v>24.12</v>
      </c>
      <c r="BS45">
        <v>0</v>
      </c>
      <c r="BT45">
        <v>0</v>
      </c>
      <c r="BU45">
        <v>0</v>
      </c>
      <c r="BV45">
        <v>29.01</v>
      </c>
      <c r="BW45">
        <v>24.12</v>
      </c>
      <c r="BX45">
        <v>0</v>
      </c>
      <c r="BY45">
        <v>0</v>
      </c>
    </row>
    <row r="46" spans="1:77">
      <c r="A46" t="s">
        <v>359</v>
      </c>
      <c r="G46" t="s">
        <v>88</v>
      </c>
      <c r="H46" s="73">
        <v>879.33000000000015</v>
      </c>
      <c r="I46" s="46">
        <v>253.06</v>
      </c>
      <c r="J46" s="46">
        <v>595.83000000000004</v>
      </c>
      <c r="K46" s="46">
        <v>160.28</v>
      </c>
      <c r="L46" s="46">
        <v>9.08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121.57</v>
      </c>
      <c r="X46">
        <v>13.51</v>
      </c>
      <c r="Y46">
        <v>0.88</v>
      </c>
      <c r="Z46">
        <v>192.98</v>
      </c>
      <c r="AA46">
        <v>0.35</v>
      </c>
      <c r="AB46">
        <v>48.24</v>
      </c>
      <c r="AC46">
        <v>111.25</v>
      </c>
      <c r="AD46">
        <v>0.48</v>
      </c>
      <c r="AE46">
        <v>0</v>
      </c>
      <c r="AF46">
        <v>72.37</v>
      </c>
      <c r="AG46">
        <v>1.93</v>
      </c>
      <c r="AH46">
        <v>66.760000000000005</v>
      </c>
      <c r="AI46">
        <v>96.49</v>
      </c>
      <c r="AJ46">
        <v>24.12</v>
      </c>
      <c r="AK46">
        <v>96.49</v>
      </c>
      <c r="AL46">
        <v>1.93</v>
      </c>
      <c r="AM46">
        <v>0</v>
      </c>
      <c r="AN46">
        <v>183.33</v>
      </c>
      <c r="AO46">
        <v>242.92</v>
      </c>
      <c r="AP46">
        <v>64.73</v>
      </c>
      <c r="AQ46">
        <v>28.95</v>
      </c>
      <c r="AR46">
        <v>43.85</v>
      </c>
      <c r="AS46">
        <v>0</v>
      </c>
      <c r="AT46">
        <v>48.24</v>
      </c>
      <c r="AU46">
        <v>48.24</v>
      </c>
      <c r="AV46">
        <v>0.96</v>
      </c>
      <c r="AW46">
        <v>48.24</v>
      </c>
      <c r="AX46">
        <v>38.6</v>
      </c>
      <c r="AY46">
        <v>5.22</v>
      </c>
      <c r="AZ46">
        <v>0</v>
      </c>
      <c r="BA46">
        <v>14.62</v>
      </c>
      <c r="BB46">
        <v>1.59</v>
      </c>
      <c r="BC46">
        <v>43.85</v>
      </c>
      <c r="BD46">
        <v>0.52</v>
      </c>
      <c r="BE46">
        <v>0</v>
      </c>
      <c r="BF46">
        <v>0</v>
      </c>
      <c r="BG46">
        <v>0</v>
      </c>
      <c r="BH46">
        <v>0.61</v>
      </c>
      <c r="BI46">
        <v>24.12</v>
      </c>
      <c r="BJ46">
        <v>0</v>
      </c>
      <c r="BK46">
        <v>0</v>
      </c>
      <c r="BL46">
        <v>11.79</v>
      </c>
      <c r="BM46">
        <v>24.12</v>
      </c>
      <c r="BN46">
        <v>48.24</v>
      </c>
      <c r="BO46">
        <v>24.12</v>
      </c>
      <c r="BP46">
        <v>0</v>
      </c>
      <c r="BQ46">
        <v>24.12</v>
      </c>
      <c r="BR46">
        <v>24.12</v>
      </c>
      <c r="BS46">
        <v>0</v>
      </c>
      <c r="BT46">
        <v>0</v>
      </c>
      <c r="BU46">
        <v>0</v>
      </c>
      <c r="BV46">
        <v>29.01</v>
      </c>
      <c r="BW46">
        <v>24.12</v>
      </c>
      <c r="BX46">
        <v>0</v>
      </c>
      <c r="BY46">
        <v>0</v>
      </c>
    </row>
    <row r="47" spans="1:77">
      <c r="A47" t="s">
        <v>360</v>
      </c>
      <c r="G47" t="s">
        <v>89</v>
      </c>
      <c r="H47" s="73">
        <v>879.33000000000015</v>
      </c>
      <c r="I47" s="46">
        <v>253.06</v>
      </c>
      <c r="J47" s="46">
        <v>595.65000000000009</v>
      </c>
      <c r="K47" s="46">
        <v>160.28</v>
      </c>
      <c r="L47" s="46">
        <v>8.8000000000000007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121.57</v>
      </c>
      <c r="X47">
        <v>13.51</v>
      </c>
      <c r="Y47">
        <v>0.88</v>
      </c>
      <c r="Z47">
        <v>192.98</v>
      </c>
      <c r="AA47">
        <v>0.35</v>
      </c>
      <c r="AB47">
        <v>48.24</v>
      </c>
      <c r="AC47">
        <v>111.25</v>
      </c>
      <c r="AD47">
        <v>0.48</v>
      </c>
      <c r="AE47">
        <v>0</v>
      </c>
      <c r="AF47">
        <v>72.37</v>
      </c>
      <c r="AG47">
        <v>1.93</v>
      </c>
      <c r="AH47">
        <v>66.760000000000005</v>
      </c>
      <c r="AI47">
        <v>96.49</v>
      </c>
      <c r="AJ47">
        <v>24.12</v>
      </c>
      <c r="AK47">
        <v>96.49</v>
      </c>
      <c r="AL47">
        <v>1.93</v>
      </c>
      <c r="AM47">
        <v>0</v>
      </c>
      <c r="AN47">
        <v>183.33</v>
      </c>
      <c r="AO47">
        <v>242.92</v>
      </c>
      <c r="AP47">
        <v>64.73</v>
      </c>
      <c r="AQ47">
        <v>28.95</v>
      </c>
      <c r="AR47">
        <v>43.85</v>
      </c>
      <c r="AS47">
        <v>0</v>
      </c>
      <c r="AT47">
        <v>48.24</v>
      </c>
      <c r="AU47">
        <v>48.24</v>
      </c>
      <c r="AV47">
        <v>0.96</v>
      </c>
      <c r="AW47">
        <v>48.24</v>
      </c>
      <c r="AX47">
        <v>38.6</v>
      </c>
      <c r="AY47">
        <v>4.9400000000000004</v>
      </c>
      <c r="AZ47">
        <v>0</v>
      </c>
      <c r="BA47">
        <v>14.62</v>
      </c>
      <c r="BB47">
        <v>1.59</v>
      </c>
      <c r="BC47">
        <v>43.85</v>
      </c>
      <c r="BD47">
        <v>0.52</v>
      </c>
      <c r="BE47">
        <v>0</v>
      </c>
      <c r="BF47">
        <v>0</v>
      </c>
      <c r="BG47">
        <v>0</v>
      </c>
      <c r="BH47">
        <v>0.61</v>
      </c>
      <c r="BI47">
        <v>24.12</v>
      </c>
      <c r="BJ47">
        <v>0</v>
      </c>
      <c r="BK47">
        <v>0</v>
      </c>
      <c r="BL47">
        <v>11.61</v>
      </c>
      <c r="BM47">
        <v>24.12</v>
      </c>
      <c r="BN47">
        <v>48.24</v>
      </c>
      <c r="BO47">
        <v>24.12</v>
      </c>
      <c r="BP47">
        <v>0</v>
      </c>
      <c r="BQ47">
        <v>24.12</v>
      </c>
      <c r="BR47">
        <v>24.12</v>
      </c>
      <c r="BS47">
        <v>0</v>
      </c>
      <c r="BT47">
        <v>0</v>
      </c>
      <c r="BU47">
        <v>0</v>
      </c>
      <c r="BV47">
        <v>29.01</v>
      </c>
      <c r="BW47">
        <v>24.12</v>
      </c>
      <c r="BX47">
        <v>0</v>
      </c>
      <c r="BY47">
        <v>0</v>
      </c>
    </row>
    <row r="48" spans="1:77">
      <c r="A48" t="s">
        <v>364</v>
      </c>
      <c r="G48" t="s">
        <v>90</v>
      </c>
      <c r="H48" s="73">
        <v>879.33000000000015</v>
      </c>
      <c r="I48" s="46">
        <v>253.06</v>
      </c>
      <c r="J48" s="46">
        <v>595.65000000000009</v>
      </c>
      <c r="K48" s="46">
        <v>160.28</v>
      </c>
      <c r="L48" s="46">
        <v>9.07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121.57</v>
      </c>
      <c r="X48">
        <v>13.51</v>
      </c>
      <c r="Y48">
        <v>0.88</v>
      </c>
      <c r="Z48">
        <v>192.98</v>
      </c>
      <c r="AA48">
        <v>0.35</v>
      </c>
      <c r="AB48">
        <v>48.24</v>
      </c>
      <c r="AC48">
        <v>111.25</v>
      </c>
      <c r="AD48">
        <v>0.48</v>
      </c>
      <c r="AE48">
        <v>0</v>
      </c>
      <c r="AF48">
        <v>72.37</v>
      </c>
      <c r="AG48">
        <v>1.93</v>
      </c>
      <c r="AH48">
        <v>66.760000000000005</v>
      </c>
      <c r="AI48">
        <v>96.49</v>
      </c>
      <c r="AJ48">
        <v>24.12</v>
      </c>
      <c r="AK48">
        <v>96.49</v>
      </c>
      <c r="AL48">
        <v>1.93</v>
      </c>
      <c r="AM48">
        <v>0</v>
      </c>
      <c r="AN48">
        <v>183.33</v>
      </c>
      <c r="AO48">
        <v>242.92</v>
      </c>
      <c r="AP48">
        <v>64.73</v>
      </c>
      <c r="AQ48">
        <v>28.95</v>
      </c>
      <c r="AR48">
        <v>43.85</v>
      </c>
      <c r="AS48">
        <v>0</v>
      </c>
      <c r="AT48">
        <v>48.24</v>
      </c>
      <c r="AU48">
        <v>48.24</v>
      </c>
      <c r="AV48">
        <v>0.96</v>
      </c>
      <c r="AW48">
        <v>48.24</v>
      </c>
      <c r="AX48">
        <v>38.6</v>
      </c>
      <c r="AY48">
        <v>5.21</v>
      </c>
      <c r="AZ48">
        <v>0</v>
      </c>
      <c r="BA48">
        <v>14.62</v>
      </c>
      <c r="BB48">
        <v>1.59</v>
      </c>
      <c r="BC48">
        <v>43.85</v>
      </c>
      <c r="BD48">
        <v>0.52</v>
      </c>
      <c r="BE48">
        <v>0</v>
      </c>
      <c r="BF48">
        <v>0</v>
      </c>
      <c r="BG48">
        <v>0</v>
      </c>
      <c r="BH48">
        <v>0.61</v>
      </c>
      <c r="BI48">
        <v>24.12</v>
      </c>
      <c r="BJ48">
        <v>0</v>
      </c>
      <c r="BK48">
        <v>0</v>
      </c>
      <c r="BL48">
        <v>11.61</v>
      </c>
      <c r="BM48">
        <v>24.12</v>
      </c>
      <c r="BN48">
        <v>48.24</v>
      </c>
      <c r="BO48">
        <v>24.12</v>
      </c>
      <c r="BP48">
        <v>0</v>
      </c>
      <c r="BQ48">
        <v>24.12</v>
      </c>
      <c r="BR48">
        <v>24.12</v>
      </c>
      <c r="BS48">
        <v>0</v>
      </c>
      <c r="BT48">
        <v>0</v>
      </c>
      <c r="BU48">
        <v>0</v>
      </c>
      <c r="BV48">
        <v>29.01</v>
      </c>
      <c r="BW48">
        <v>24.12</v>
      </c>
      <c r="BX48">
        <v>0</v>
      </c>
      <c r="BY48">
        <v>0</v>
      </c>
    </row>
    <row r="49" spans="1:77">
      <c r="A49" t="s">
        <v>365</v>
      </c>
      <c r="G49" t="s">
        <v>91</v>
      </c>
      <c r="H49" s="73">
        <v>879.33000000000015</v>
      </c>
      <c r="I49" s="46">
        <v>253.06</v>
      </c>
      <c r="J49" s="46">
        <v>595.65000000000009</v>
      </c>
      <c r="K49" s="46">
        <v>160.28</v>
      </c>
      <c r="L49" s="46">
        <v>9.27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121.57</v>
      </c>
      <c r="X49">
        <v>13.51</v>
      </c>
      <c r="Y49">
        <v>0.88</v>
      </c>
      <c r="Z49">
        <v>192.98</v>
      </c>
      <c r="AA49">
        <v>0.35</v>
      </c>
      <c r="AB49">
        <v>48.24</v>
      </c>
      <c r="AC49">
        <v>111.25</v>
      </c>
      <c r="AD49">
        <v>0.48</v>
      </c>
      <c r="AE49">
        <v>0</v>
      </c>
      <c r="AF49">
        <v>72.37</v>
      </c>
      <c r="AG49">
        <v>1.93</v>
      </c>
      <c r="AH49">
        <v>66.760000000000005</v>
      </c>
      <c r="AI49">
        <v>96.49</v>
      </c>
      <c r="AJ49">
        <v>24.12</v>
      </c>
      <c r="AK49">
        <v>96.49</v>
      </c>
      <c r="AL49">
        <v>1.93</v>
      </c>
      <c r="AM49">
        <v>0</v>
      </c>
      <c r="AN49">
        <v>183.33</v>
      </c>
      <c r="AO49">
        <v>242.92</v>
      </c>
      <c r="AP49">
        <v>64.73</v>
      </c>
      <c r="AQ49">
        <v>28.95</v>
      </c>
      <c r="AR49">
        <v>43.85</v>
      </c>
      <c r="AS49">
        <v>0</v>
      </c>
      <c r="AT49">
        <v>48.24</v>
      </c>
      <c r="AU49">
        <v>48.24</v>
      </c>
      <c r="AV49">
        <v>0.96</v>
      </c>
      <c r="AW49">
        <v>48.24</v>
      </c>
      <c r="AX49">
        <v>38.6</v>
      </c>
      <c r="AY49">
        <v>5.41</v>
      </c>
      <c r="AZ49">
        <v>0</v>
      </c>
      <c r="BA49">
        <v>14.62</v>
      </c>
      <c r="BB49">
        <v>1.59</v>
      </c>
      <c r="BC49">
        <v>43.85</v>
      </c>
      <c r="BD49">
        <v>0.52</v>
      </c>
      <c r="BE49">
        <v>0</v>
      </c>
      <c r="BF49">
        <v>0</v>
      </c>
      <c r="BG49">
        <v>0</v>
      </c>
      <c r="BH49">
        <v>0.61</v>
      </c>
      <c r="BI49">
        <v>24.12</v>
      </c>
      <c r="BJ49">
        <v>0</v>
      </c>
      <c r="BK49">
        <v>0</v>
      </c>
      <c r="BL49">
        <v>11.61</v>
      </c>
      <c r="BM49">
        <v>24.12</v>
      </c>
      <c r="BN49">
        <v>48.24</v>
      </c>
      <c r="BO49">
        <v>24.12</v>
      </c>
      <c r="BP49">
        <v>0</v>
      </c>
      <c r="BQ49">
        <v>24.12</v>
      </c>
      <c r="BR49">
        <v>24.12</v>
      </c>
      <c r="BS49">
        <v>0</v>
      </c>
      <c r="BT49">
        <v>0</v>
      </c>
      <c r="BU49">
        <v>0</v>
      </c>
      <c r="BV49">
        <v>29.01</v>
      </c>
      <c r="BW49">
        <v>24.12</v>
      </c>
      <c r="BX49">
        <v>0</v>
      </c>
      <c r="BY49">
        <v>0</v>
      </c>
    </row>
    <row r="50" spans="1:77">
      <c r="A50" t="s">
        <v>366</v>
      </c>
      <c r="G50" t="s">
        <v>92</v>
      </c>
      <c r="H50" s="73">
        <v>879.33000000000015</v>
      </c>
      <c r="I50" s="46">
        <v>253.06</v>
      </c>
      <c r="J50" s="46">
        <v>595.65000000000009</v>
      </c>
      <c r="K50" s="46">
        <v>160.28</v>
      </c>
      <c r="L50" s="46">
        <v>9.879999999999999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121.57</v>
      </c>
      <c r="X50">
        <v>13.51</v>
      </c>
      <c r="Y50">
        <v>0.88</v>
      </c>
      <c r="Z50">
        <v>192.98</v>
      </c>
      <c r="AA50">
        <v>0.35</v>
      </c>
      <c r="AB50">
        <v>48.24</v>
      </c>
      <c r="AC50">
        <v>111.25</v>
      </c>
      <c r="AD50">
        <v>0.48</v>
      </c>
      <c r="AE50">
        <v>0</v>
      </c>
      <c r="AF50">
        <v>72.37</v>
      </c>
      <c r="AG50">
        <v>1.93</v>
      </c>
      <c r="AH50">
        <v>66.760000000000005</v>
      </c>
      <c r="AI50">
        <v>96.49</v>
      </c>
      <c r="AJ50">
        <v>24.12</v>
      </c>
      <c r="AK50">
        <v>96.49</v>
      </c>
      <c r="AL50">
        <v>1.93</v>
      </c>
      <c r="AM50">
        <v>0</v>
      </c>
      <c r="AN50">
        <v>183.33</v>
      </c>
      <c r="AO50">
        <v>242.92</v>
      </c>
      <c r="AP50">
        <v>64.73</v>
      </c>
      <c r="AQ50">
        <v>28.95</v>
      </c>
      <c r="AR50">
        <v>43.85</v>
      </c>
      <c r="AS50">
        <v>0</v>
      </c>
      <c r="AT50">
        <v>48.24</v>
      </c>
      <c r="AU50">
        <v>48.24</v>
      </c>
      <c r="AV50">
        <v>0.96</v>
      </c>
      <c r="AW50">
        <v>48.24</v>
      </c>
      <c r="AX50">
        <v>38.6</v>
      </c>
      <c r="AY50">
        <v>6.02</v>
      </c>
      <c r="AZ50">
        <v>0</v>
      </c>
      <c r="BA50">
        <v>14.62</v>
      </c>
      <c r="BB50">
        <v>1.59</v>
      </c>
      <c r="BC50">
        <v>43.85</v>
      </c>
      <c r="BD50">
        <v>0.52</v>
      </c>
      <c r="BE50">
        <v>0</v>
      </c>
      <c r="BF50">
        <v>0</v>
      </c>
      <c r="BG50">
        <v>0</v>
      </c>
      <c r="BH50">
        <v>0.61</v>
      </c>
      <c r="BI50">
        <v>24.12</v>
      </c>
      <c r="BJ50">
        <v>0</v>
      </c>
      <c r="BK50">
        <v>0</v>
      </c>
      <c r="BL50">
        <v>11.61</v>
      </c>
      <c r="BM50">
        <v>24.12</v>
      </c>
      <c r="BN50">
        <v>48.24</v>
      </c>
      <c r="BO50">
        <v>24.12</v>
      </c>
      <c r="BP50">
        <v>0</v>
      </c>
      <c r="BQ50">
        <v>24.12</v>
      </c>
      <c r="BR50">
        <v>24.12</v>
      </c>
      <c r="BS50">
        <v>0</v>
      </c>
      <c r="BT50">
        <v>0</v>
      </c>
      <c r="BU50">
        <v>0</v>
      </c>
      <c r="BV50">
        <v>29.01</v>
      </c>
      <c r="BW50">
        <v>24.12</v>
      </c>
      <c r="BX50">
        <v>0</v>
      </c>
      <c r="BY50">
        <v>0</v>
      </c>
    </row>
    <row r="51" spans="1:77">
      <c r="A51" t="s">
        <v>367</v>
      </c>
      <c r="G51" t="s">
        <v>93</v>
      </c>
      <c r="H51" s="73">
        <v>879.33000000000015</v>
      </c>
      <c r="I51" s="46">
        <v>266.57</v>
      </c>
      <c r="J51" s="46">
        <v>595.55000000000007</v>
      </c>
      <c r="K51" s="46">
        <v>160.28</v>
      </c>
      <c r="L51" s="46">
        <v>9.0299999999999994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121.57</v>
      </c>
      <c r="X51">
        <v>13.51</v>
      </c>
      <c r="Y51">
        <v>0.88</v>
      </c>
      <c r="Z51">
        <v>192.98</v>
      </c>
      <c r="AA51">
        <v>0.35</v>
      </c>
      <c r="AB51">
        <v>48.24</v>
      </c>
      <c r="AC51">
        <v>111.25</v>
      </c>
      <c r="AD51">
        <v>0.48</v>
      </c>
      <c r="AE51">
        <v>0</v>
      </c>
      <c r="AF51">
        <v>72.37</v>
      </c>
      <c r="AG51">
        <v>1.93</v>
      </c>
      <c r="AH51">
        <v>66.760000000000005</v>
      </c>
      <c r="AI51">
        <v>96.49</v>
      </c>
      <c r="AJ51">
        <v>24.12</v>
      </c>
      <c r="AK51">
        <v>96.49</v>
      </c>
      <c r="AL51">
        <v>1.93</v>
      </c>
      <c r="AM51">
        <v>0</v>
      </c>
      <c r="AN51">
        <v>183.33</v>
      </c>
      <c r="AO51">
        <v>242.92</v>
      </c>
      <c r="AP51">
        <v>64.73</v>
      </c>
      <c r="AQ51">
        <v>28.95</v>
      </c>
      <c r="AR51">
        <v>43.85</v>
      </c>
      <c r="AS51">
        <v>0</v>
      </c>
      <c r="AT51">
        <v>48.24</v>
      </c>
      <c r="AU51">
        <v>48.24</v>
      </c>
      <c r="AV51">
        <v>0.96</v>
      </c>
      <c r="AW51">
        <v>48.24</v>
      </c>
      <c r="AX51">
        <v>38.6</v>
      </c>
      <c r="AY51">
        <v>5.17</v>
      </c>
      <c r="AZ51">
        <v>13.51</v>
      </c>
      <c r="BA51">
        <v>14.62</v>
      </c>
      <c r="BB51">
        <v>1.59</v>
      </c>
      <c r="BC51">
        <v>43.85</v>
      </c>
      <c r="BD51">
        <v>0.52</v>
      </c>
      <c r="BE51">
        <v>0</v>
      </c>
      <c r="BF51">
        <v>0</v>
      </c>
      <c r="BG51">
        <v>0</v>
      </c>
      <c r="BH51">
        <v>0.61</v>
      </c>
      <c r="BI51">
        <v>24.12</v>
      </c>
      <c r="BJ51">
        <v>0</v>
      </c>
      <c r="BK51">
        <v>0</v>
      </c>
      <c r="BL51">
        <v>11.51</v>
      </c>
      <c r="BM51">
        <v>24.12</v>
      </c>
      <c r="BN51">
        <v>48.24</v>
      </c>
      <c r="BO51">
        <v>24.12</v>
      </c>
      <c r="BP51">
        <v>0</v>
      </c>
      <c r="BQ51">
        <v>24.12</v>
      </c>
      <c r="BR51">
        <v>24.12</v>
      </c>
      <c r="BS51">
        <v>0</v>
      </c>
      <c r="BT51">
        <v>0</v>
      </c>
      <c r="BU51">
        <v>0</v>
      </c>
      <c r="BV51">
        <v>29.01</v>
      </c>
      <c r="BW51">
        <v>24.12</v>
      </c>
      <c r="BX51">
        <v>0</v>
      </c>
      <c r="BY51">
        <v>0</v>
      </c>
    </row>
    <row r="52" spans="1:77">
      <c r="A52" t="s">
        <v>368</v>
      </c>
      <c r="G52" t="s">
        <v>94</v>
      </c>
      <c r="H52" s="73">
        <v>879.33000000000015</v>
      </c>
      <c r="I52" s="46">
        <v>266.57</v>
      </c>
      <c r="J52" s="46">
        <v>595.55000000000007</v>
      </c>
      <c r="K52" s="46">
        <v>160.28</v>
      </c>
      <c r="L52" s="46">
        <v>8.4599999999999991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121.57</v>
      </c>
      <c r="X52">
        <v>13.51</v>
      </c>
      <c r="Y52">
        <v>0.88</v>
      </c>
      <c r="Z52">
        <v>192.98</v>
      </c>
      <c r="AA52">
        <v>0.35</v>
      </c>
      <c r="AB52">
        <v>48.24</v>
      </c>
      <c r="AC52">
        <v>111.25</v>
      </c>
      <c r="AD52">
        <v>0.48</v>
      </c>
      <c r="AE52">
        <v>0</v>
      </c>
      <c r="AF52">
        <v>72.37</v>
      </c>
      <c r="AG52">
        <v>1.93</v>
      </c>
      <c r="AH52">
        <v>66.760000000000005</v>
      </c>
      <c r="AI52">
        <v>96.49</v>
      </c>
      <c r="AJ52">
        <v>24.12</v>
      </c>
      <c r="AK52">
        <v>96.49</v>
      </c>
      <c r="AL52">
        <v>1.93</v>
      </c>
      <c r="AM52">
        <v>0</v>
      </c>
      <c r="AN52">
        <v>183.33</v>
      </c>
      <c r="AO52">
        <v>242.92</v>
      </c>
      <c r="AP52">
        <v>64.73</v>
      </c>
      <c r="AQ52">
        <v>28.95</v>
      </c>
      <c r="AR52">
        <v>43.85</v>
      </c>
      <c r="AS52">
        <v>0</v>
      </c>
      <c r="AT52">
        <v>48.24</v>
      </c>
      <c r="AU52">
        <v>48.24</v>
      </c>
      <c r="AV52">
        <v>0.96</v>
      </c>
      <c r="AW52">
        <v>48.24</v>
      </c>
      <c r="AX52">
        <v>38.6</v>
      </c>
      <c r="AY52">
        <v>4.5999999999999996</v>
      </c>
      <c r="AZ52">
        <v>13.51</v>
      </c>
      <c r="BA52">
        <v>14.62</v>
      </c>
      <c r="BB52">
        <v>1.59</v>
      </c>
      <c r="BC52">
        <v>43.85</v>
      </c>
      <c r="BD52">
        <v>0.52</v>
      </c>
      <c r="BE52">
        <v>0</v>
      </c>
      <c r="BF52">
        <v>0</v>
      </c>
      <c r="BG52">
        <v>0</v>
      </c>
      <c r="BH52">
        <v>0.61</v>
      </c>
      <c r="BI52">
        <v>24.12</v>
      </c>
      <c r="BJ52">
        <v>0</v>
      </c>
      <c r="BK52">
        <v>0</v>
      </c>
      <c r="BL52">
        <v>11.51</v>
      </c>
      <c r="BM52">
        <v>24.12</v>
      </c>
      <c r="BN52">
        <v>48.24</v>
      </c>
      <c r="BO52">
        <v>24.12</v>
      </c>
      <c r="BP52">
        <v>0</v>
      </c>
      <c r="BQ52">
        <v>24.12</v>
      </c>
      <c r="BR52">
        <v>24.12</v>
      </c>
      <c r="BS52">
        <v>0</v>
      </c>
      <c r="BT52">
        <v>0</v>
      </c>
      <c r="BU52">
        <v>0</v>
      </c>
      <c r="BV52">
        <v>29.01</v>
      </c>
      <c r="BW52">
        <v>24.12</v>
      </c>
      <c r="BX52">
        <v>0</v>
      </c>
      <c r="BY52">
        <v>0</v>
      </c>
    </row>
    <row r="53" spans="1:77">
      <c r="A53" t="s">
        <v>400</v>
      </c>
      <c r="G53" t="s">
        <v>95</v>
      </c>
      <c r="H53" s="73">
        <v>879.33000000000015</v>
      </c>
      <c r="I53" s="46">
        <v>266.57</v>
      </c>
      <c r="J53" s="46">
        <v>595.55000000000007</v>
      </c>
      <c r="K53" s="46">
        <v>160.28</v>
      </c>
      <c r="L53" s="46">
        <v>8.84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121.57</v>
      </c>
      <c r="X53">
        <v>13.51</v>
      </c>
      <c r="Y53">
        <v>0.88</v>
      </c>
      <c r="Z53">
        <v>192.98</v>
      </c>
      <c r="AA53">
        <v>0.35</v>
      </c>
      <c r="AB53">
        <v>48.24</v>
      </c>
      <c r="AC53">
        <v>111.25</v>
      </c>
      <c r="AD53">
        <v>0.48</v>
      </c>
      <c r="AE53">
        <v>0</v>
      </c>
      <c r="AF53">
        <v>72.37</v>
      </c>
      <c r="AG53">
        <v>1.93</v>
      </c>
      <c r="AH53">
        <v>66.760000000000005</v>
      </c>
      <c r="AI53">
        <v>96.49</v>
      </c>
      <c r="AJ53">
        <v>24.12</v>
      </c>
      <c r="AK53">
        <v>96.49</v>
      </c>
      <c r="AL53">
        <v>1.93</v>
      </c>
      <c r="AM53">
        <v>0</v>
      </c>
      <c r="AN53">
        <v>183.33</v>
      </c>
      <c r="AO53">
        <v>242.92</v>
      </c>
      <c r="AP53">
        <v>64.73</v>
      </c>
      <c r="AQ53">
        <v>28.95</v>
      </c>
      <c r="AR53">
        <v>43.85</v>
      </c>
      <c r="AS53">
        <v>0</v>
      </c>
      <c r="AT53">
        <v>48.24</v>
      </c>
      <c r="AU53">
        <v>48.24</v>
      </c>
      <c r="AV53">
        <v>0.96</v>
      </c>
      <c r="AW53">
        <v>48.24</v>
      </c>
      <c r="AX53">
        <v>38.6</v>
      </c>
      <c r="AY53">
        <v>4.9800000000000004</v>
      </c>
      <c r="AZ53">
        <v>13.51</v>
      </c>
      <c r="BA53">
        <v>14.62</v>
      </c>
      <c r="BB53">
        <v>1.59</v>
      </c>
      <c r="BC53">
        <v>43.85</v>
      </c>
      <c r="BD53">
        <v>0.52</v>
      </c>
      <c r="BE53">
        <v>0</v>
      </c>
      <c r="BF53">
        <v>0</v>
      </c>
      <c r="BG53">
        <v>0</v>
      </c>
      <c r="BH53">
        <v>0.61</v>
      </c>
      <c r="BI53">
        <v>24.12</v>
      </c>
      <c r="BJ53">
        <v>0</v>
      </c>
      <c r="BK53">
        <v>0</v>
      </c>
      <c r="BL53">
        <v>11.51</v>
      </c>
      <c r="BM53">
        <v>24.12</v>
      </c>
      <c r="BN53">
        <v>48.24</v>
      </c>
      <c r="BO53">
        <v>24.12</v>
      </c>
      <c r="BP53">
        <v>0</v>
      </c>
      <c r="BQ53">
        <v>24.12</v>
      </c>
      <c r="BR53">
        <v>24.12</v>
      </c>
      <c r="BS53">
        <v>0</v>
      </c>
      <c r="BT53">
        <v>0</v>
      </c>
      <c r="BU53">
        <v>0</v>
      </c>
      <c r="BV53">
        <v>29.01</v>
      </c>
      <c r="BW53">
        <v>24.12</v>
      </c>
      <c r="BX53">
        <v>0</v>
      </c>
      <c r="BY53">
        <v>0</v>
      </c>
    </row>
    <row r="54" spans="1:77">
      <c r="A54" t="s">
        <v>399</v>
      </c>
      <c r="G54" t="s">
        <v>96</v>
      </c>
      <c r="H54" s="73">
        <v>879.33000000000015</v>
      </c>
      <c r="I54" s="46">
        <v>266.57</v>
      </c>
      <c r="J54" s="46">
        <v>595.55000000000007</v>
      </c>
      <c r="K54" s="46">
        <v>160.28</v>
      </c>
      <c r="L54" s="46">
        <v>8.6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121.57</v>
      </c>
      <c r="X54">
        <v>13.51</v>
      </c>
      <c r="Y54">
        <v>0.88</v>
      </c>
      <c r="Z54">
        <v>192.98</v>
      </c>
      <c r="AA54">
        <v>0.35</v>
      </c>
      <c r="AB54">
        <v>48.24</v>
      </c>
      <c r="AC54">
        <v>111.25</v>
      </c>
      <c r="AD54">
        <v>0.48</v>
      </c>
      <c r="AE54">
        <v>0</v>
      </c>
      <c r="AF54">
        <v>72.37</v>
      </c>
      <c r="AG54">
        <v>1.93</v>
      </c>
      <c r="AH54">
        <v>66.760000000000005</v>
      </c>
      <c r="AI54">
        <v>96.49</v>
      </c>
      <c r="AJ54">
        <v>24.12</v>
      </c>
      <c r="AK54">
        <v>96.49</v>
      </c>
      <c r="AL54">
        <v>1.93</v>
      </c>
      <c r="AM54">
        <v>0</v>
      </c>
      <c r="AN54">
        <v>183.33</v>
      </c>
      <c r="AO54">
        <v>242.92</v>
      </c>
      <c r="AP54">
        <v>64.73</v>
      </c>
      <c r="AQ54">
        <v>28.95</v>
      </c>
      <c r="AR54">
        <v>43.85</v>
      </c>
      <c r="AS54">
        <v>0</v>
      </c>
      <c r="AT54">
        <v>48.24</v>
      </c>
      <c r="AU54">
        <v>48.24</v>
      </c>
      <c r="AV54">
        <v>0.96</v>
      </c>
      <c r="AW54">
        <v>48.24</v>
      </c>
      <c r="AX54">
        <v>38.6</v>
      </c>
      <c r="AY54">
        <v>4.74</v>
      </c>
      <c r="AZ54">
        <v>13.51</v>
      </c>
      <c r="BA54">
        <v>14.62</v>
      </c>
      <c r="BB54">
        <v>1.59</v>
      </c>
      <c r="BC54">
        <v>43.85</v>
      </c>
      <c r="BD54">
        <v>0.52</v>
      </c>
      <c r="BE54">
        <v>0</v>
      </c>
      <c r="BF54">
        <v>0</v>
      </c>
      <c r="BG54">
        <v>0</v>
      </c>
      <c r="BH54">
        <v>0.61</v>
      </c>
      <c r="BI54">
        <v>24.12</v>
      </c>
      <c r="BJ54">
        <v>0</v>
      </c>
      <c r="BK54">
        <v>0</v>
      </c>
      <c r="BL54">
        <v>11.51</v>
      </c>
      <c r="BM54">
        <v>24.12</v>
      </c>
      <c r="BN54">
        <v>48.24</v>
      </c>
      <c r="BO54">
        <v>24.12</v>
      </c>
      <c r="BP54">
        <v>0</v>
      </c>
      <c r="BQ54">
        <v>24.12</v>
      </c>
      <c r="BR54">
        <v>24.12</v>
      </c>
      <c r="BS54">
        <v>0</v>
      </c>
      <c r="BT54">
        <v>0</v>
      </c>
      <c r="BU54">
        <v>0</v>
      </c>
      <c r="BV54">
        <v>29.01</v>
      </c>
      <c r="BW54">
        <v>24.12</v>
      </c>
      <c r="BX54">
        <v>0</v>
      </c>
      <c r="BY54">
        <v>0</v>
      </c>
    </row>
    <row r="55" spans="1:77">
      <c r="A55" t="s">
        <v>401</v>
      </c>
      <c r="G55" t="s">
        <v>97</v>
      </c>
      <c r="H55" s="73">
        <v>879.33000000000015</v>
      </c>
      <c r="I55" s="46">
        <v>266.57</v>
      </c>
      <c r="J55" s="46">
        <v>595.46</v>
      </c>
      <c r="K55" s="46">
        <v>160.28</v>
      </c>
      <c r="L55" s="46">
        <v>11.25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121.57</v>
      </c>
      <c r="X55">
        <v>13.51</v>
      </c>
      <c r="Y55">
        <v>0.88</v>
      </c>
      <c r="Z55">
        <v>192.98</v>
      </c>
      <c r="AA55">
        <v>0.35</v>
      </c>
      <c r="AB55">
        <v>48.24</v>
      </c>
      <c r="AC55">
        <v>111.25</v>
      </c>
      <c r="AD55">
        <v>0.48</v>
      </c>
      <c r="AE55">
        <v>0</v>
      </c>
      <c r="AF55">
        <v>72.37</v>
      </c>
      <c r="AG55">
        <v>1.93</v>
      </c>
      <c r="AH55">
        <v>66.760000000000005</v>
      </c>
      <c r="AI55">
        <v>96.49</v>
      </c>
      <c r="AJ55">
        <v>24.12</v>
      </c>
      <c r="AK55">
        <v>96.49</v>
      </c>
      <c r="AL55">
        <v>1.93</v>
      </c>
      <c r="AM55">
        <v>0</v>
      </c>
      <c r="AN55">
        <v>183.33</v>
      </c>
      <c r="AO55">
        <v>242.92</v>
      </c>
      <c r="AP55">
        <v>64.73</v>
      </c>
      <c r="AQ55">
        <v>28.95</v>
      </c>
      <c r="AR55">
        <v>43.85</v>
      </c>
      <c r="AS55">
        <v>0</v>
      </c>
      <c r="AT55">
        <v>48.24</v>
      </c>
      <c r="AU55">
        <v>48.24</v>
      </c>
      <c r="AV55">
        <v>0.96</v>
      </c>
      <c r="AW55">
        <v>48.24</v>
      </c>
      <c r="AX55">
        <v>38.6</v>
      </c>
      <c r="AY55">
        <v>7.39</v>
      </c>
      <c r="AZ55">
        <v>13.51</v>
      </c>
      <c r="BA55">
        <v>14.62</v>
      </c>
      <c r="BB55">
        <v>1.59</v>
      </c>
      <c r="BC55">
        <v>43.85</v>
      </c>
      <c r="BD55">
        <v>0.52</v>
      </c>
      <c r="BE55">
        <v>0</v>
      </c>
      <c r="BF55">
        <v>0</v>
      </c>
      <c r="BG55">
        <v>0</v>
      </c>
      <c r="BH55">
        <v>0.61</v>
      </c>
      <c r="BI55">
        <v>24.12</v>
      </c>
      <c r="BJ55">
        <v>0</v>
      </c>
      <c r="BK55">
        <v>0</v>
      </c>
      <c r="BL55">
        <v>11.42</v>
      </c>
      <c r="BM55">
        <v>24.12</v>
      </c>
      <c r="BN55">
        <v>48.24</v>
      </c>
      <c r="BO55">
        <v>24.12</v>
      </c>
      <c r="BP55">
        <v>0</v>
      </c>
      <c r="BQ55">
        <v>24.12</v>
      </c>
      <c r="BR55">
        <v>24.12</v>
      </c>
      <c r="BS55">
        <v>0</v>
      </c>
      <c r="BT55">
        <v>0</v>
      </c>
      <c r="BU55">
        <v>0</v>
      </c>
      <c r="BV55">
        <v>29.01</v>
      </c>
      <c r="BW55">
        <v>24.12</v>
      </c>
      <c r="BX55">
        <v>0</v>
      </c>
      <c r="BY55">
        <v>0</v>
      </c>
    </row>
    <row r="56" spans="1:77">
      <c r="A56" t="s">
        <v>401</v>
      </c>
      <c r="G56" t="s">
        <v>98</v>
      </c>
      <c r="H56" s="73">
        <v>879.33000000000015</v>
      </c>
      <c r="I56" s="46">
        <v>266.57</v>
      </c>
      <c r="J56" s="46">
        <v>595.46</v>
      </c>
      <c r="K56" s="46">
        <v>160.28</v>
      </c>
      <c r="L56" s="46">
        <v>9.27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121.57</v>
      </c>
      <c r="X56">
        <v>13.51</v>
      </c>
      <c r="Y56">
        <v>0.88</v>
      </c>
      <c r="Z56">
        <v>192.98</v>
      </c>
      <c r="AA56">
        <v>0.35</v>
      </c>
      <c r="AB56">
        <v>48.24</v>
      </c>
      <c r="AC56">
        <v>111.25</v>
      </c>
      <c r="AD56">
        <v>0.48</v>
      </c>
      <c r="AE56">
        <v>0</v>
      </c>
      <c r="AF56">
        <v>72.37</v>
      </c>
      <c r="AG56">
        <v>1.93</v>
      </c>
      <c r="AH56">
        <v>66.760000000000005</v>
      </c>
      <c r="AI56">
        <v>96.49</v>
      </c>
      <c r="AJ56">
        <v>24.12</v>
      </c>
      <c r="AK56">
        <v>96.49</v>
      </c>
      <c r="AL56">
        <v>1.93</v>
      </c>
      <c r="AM56">
        <v>0</v>
      </c>
      <c r="AN56">
        <v>183.33</v>
      </c>
      <c r="AO56">
        <v>242.92</v>
      </c>
      <c r="AP56">
        <v>64.73</v>
      </c>
      <c r="AQ56">
        <v>28.95</v>
      </c>
      <c r="AR56">
        <v>43.85</v>
      </c>
      <c r="AS56">
        <v>0</v>
      </c>
      <c r="AT56">
        <v>48.24</v>
      </c>
      <c r="AU56">
        <v>48.24</v>
      </c>
      <c r="AV56">
        <v>0.96</v>
      </c>
      <c r="AW56">
        <v>48.24</v>
      </c>
      <c r="AX56">
        <v>38.6</v>
      </c>
      <c r="AY56">
        <v>5.41</v>
      </c>
      <c r="AZ56">
        <v>13.51</v>
      </c>
      <c r="BA56">
        <v>14.62</v>
      </c>
      <c r="BB56">
        <v>1.59</v>
      </c>
      <c r="BC56">
        <v>43.85</v>
      </c>
      <c r="BD56">
        <v>0.52</v>
      </c>
      <c r="BE56">
        <v>0</v>
      </c>
      <c r="BF56">
        <v>0</v>
      </c>
      <c r="BG56">
        <v>0</v>
      </c>
      <c r="BH56">
        <v>0.61</v>
      </c>
      <c r="BI56">
        <v>24.12</v>
      </c>
      <c r="BJ56">
        <v>0</v>
      </c>
      <c r="BK56">
        <v>0</v>
      </c>
      <c r="BL56">
        <v>11.42</v>
      </c>
      <c r="BM56">
        <v>24.12</v>
      </c>
      <c r="BN56">
        <v>48.24</v>
      </c>
      <c r="BO56">
        <v>24.12</v>
      </c>
      <c r="BP56">
        <v>0</v>
      </c>
      <c r="BQ56">
        <v>24.12</v>
      </c>
      <c r="BR56">
        <v>24.12</v>
      </c>
      <c r="BS56">
        <v>0</v>
      </c>
      <c r="BT56">
        <v>0</v>
      </c>
      <c r="BU56">
        <v>0</v>
      </c>
      <c r="BV56">
        <v>29.01</v>
      </c>
      <c r="BW56">
        <v>24.12</v>
      </c>
      <c r="BX56">
        <v>0</v>
      </c>
      <c r="BY56">
        <v>0</v>
      </c>
    </row>
    <row r="57" spans="1:77">
      <c r="G57" t="s">
        <v>99</v>
      </c>
      <c r="H57" s="73">
        <v>879.33000000000015</v>
      </c>
      <c r="I57" s="46">
        <v>266.57</v>
      </c>
      <c r="J57" s="46">
        <v>595.46</v>
      </c>
      <c r="K57" s="46">
        <v>160.28</v>
      </c>
      <c r="L57" s="46">
        <v>9.93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121.57</v>
      </c>
      <c r="X57">
        <v>13.51</v>
      </c>
      <c r="Y57">
        <v>0.88</v>
      </c>
      <c r="Z57">
        <v>192.98</v>
      </c>
      <c r="AA57">
        <v>0.35</v>
      </c>
      <c r="AB57">
        <v>48.24</v>
      </c>
      <c r="AC57">
        <v>111.25</v>
      </c>
      <c r="AD57">
        <v>0.48</v>
      </c>
      <c r="AE57">
        <v>0</v>
      </c>
      <c r="AF57">
        <v>72.37</v>
      </c>
      <c r="AG57">
        <v>1.93</v>
      </c>
      <c r="AH57">
        <v>66.760000000000005</v>
      </c>
      <c r="AI57">
        <v>96.49</v>
      </c>
      <c r="AJ57">
        <v>24.12</v>
      </c>
      <c r="AK57">
        <v>96.49</v>
      </c>
      <c r="AL57">
        <v>1.93</v>
      </c>
      <c r="AM57">
        <v>0</v>
      </c>
      <c r="AN57">
        <v>183.33</v>
      </c>
      <c r="AO57">
        <v>242.92</v>
      </c>
      <c r="AP57">
        <v>64.73</v>
      </c>
      <c r="AQ57">
        <v>28.95</v>
      </c>
      <c r="AR57">
        <v>43.85</v>
      </c>
      <c r="AS57">
        <v>0</v>
      </c>
      <c r="AT57">
        <v>48.24</v>
      </c>
      <c r="AU57">
        <v>48.24</v>
      </c>
      <c r="AV57">
        <v>0.96</v>
      </c>
      <c r="AW57">
        <v>48.24</v>
      </c>
      <c r="AX57">
        <v>38.6</v>
      </c>
      <c r="AY57">
        <v>6.07</v>
      </c>
      <c r="AZ57">
        <v>13.51</v>
      </c>
      <c r="BA57">
        <v>14.62</v>
      </c>
      <c r="BB57">
        <v>1.59</v>
      </c>
      <c r="BC57">
        <v>43.85</v>
      </c>
      <c r="BD57">
        <v>0.52</v>
      </c>
      <c r="BE57">
        <v>0</v>
      </c>
      <c r="BF57">
        <v>0</v>
      </c>
      <c r="BG57">
        <v>0</v>
      </c>
      <c r="BH57">
        <v>0.61</v>
      </c>
      <c r="BI57">
        <v>24.12</v>
      </c>
      <c r="BJ57">
        <v>0</v>
      </c>
      <c r="BK57">
        <v>0</v>
      </c>
      <c r="BL57">
        <v>11.42</v>
      </c>
      <c r="BM57">
        <v>24.12</v>
      </c>
      <c r="BN57">
        <v>48.24</v>
      </c>
      <c r="BO57">
        <v>24.12</v>
      </c>
      <c r="BP57">
        <v>0</v>
      </c>
      <c r="BQ57">
        <v>24.12</v>
      </c>
      <c r="BR57">
        <v>24.12</v>
      </c>
      <c r="BS57">
        <v>0</v>
      </c>
      <c r="BT57">
        <v>0</v>
      </c>
      <c r="BU57">
        <v>0</v>
      </c>
      <c r="BV57">
        <v>29.01</v>
      </c>
      <c r="BW57">
        <v>24.12</v>
      </c>
      <c r="BX57">
        <v>0</v>
      </c>
      <c r="BY57">
        <v>0</v>
      </c>
    </row>
    <row r="58" spans="1:77">
      <c r="G58" t="s">
        <v>100</v>
      </c>
      <c r="H58" s="73">
        <v>879.33000000000015</v>
      </c>
      <c r="I58" s="46">
        <v>266.57</v>
      </c>
      <c r="J58" s="46">
        <v>595.46</v>
      </c>
      <c r="K58" s="46">
        <v>160.28</v>
      </c>
      <c r="L58" s="46">
        <v>8.76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121.57</v>
      </c>
      <c r="X58">
        <v>13.51</v>
      </c>
      <c r="Y58">
        <v>0.88</v>
      </c>
      <c r="Z58">
        <v>192.98</v>
      </c>
      <c r="AA58">
        <v>0.35</v>
      </c>
      <c r="AB58">
        <v>48.24</v>
      </c>
      <c r="AC58">
        <v>111.25</v>
      </c>
      <c r="AD58">
        <v>0.48</v>
      </c>
      <c r="AE58">
        <v>0</v>
      </c>
      <c r="AF58">
        <v>72.37</v>
      </c>
      <c r="AG58">
        <v>1.93</v>
      </c>
      <c r="AH58">
        <v>66.760000000000005</v>
      </c>
      <c r="AI58">
        <v>96.49</v>
      </c>
      <c r="AJ58">
        <v>24.12</v>
      </c>
      <c r="AK58">
        <v>96.49</v>
      </c>
      <c r="AL58">
        <v>1.93</v>
      </c>
      <c r="AM58">
        <v>0</v>
      </c>
      <c r="AN58">
        <v>183.33</v>
      </c>
      <c r="AO58">
        <v>242.92</v>
      </c>
      <c r="AP58">
        <v>64.73</v>
      </c>
      <c r="AQ58">
        <v>28.95</v>
      </c>
      <c r="AR58">
        <v>43.85</v>
      </c>
      <c r="AS58">
        <v>0</v>
      </c>
      <c r="AT58">
        <v>48.24</v>
      </c>
      <c r="AU58">
        <v>48.24</v>
      </c>
      <c r="AV58">
        <v>0.96</v>
      </c>
      <c r="AW58">
        <v>48.24</v>
      </c>
      <c r="AX58">
        <v>38.6</v>
      </c>
      <c r="AY58">
        <v>4.9000000000000004</v>
      </c>
      <c r="AZ58">
        <v>13.51</v>
      </c>
      <c r="BA58">
        <v>14.62</v>
      </c>
      <c r="BB58">
        <v>1.59</v>
      </c>
      <c r="BC58">
        <v>43.85</v>
      </c>
      <c r="BD58">
        <v>0.52</v>
      </c>
      <c r="BE58">
        <v>0</v>
      </c>
      <c r="BF58">
        <v>0</v>
      </c>
      <c r="BG58">
        <v>0</v>
      </c>
      <c r="BH58">
        <v>0.61</v>
      </c>
      <c r="BI58">
        <v>24.12</v>
      </c>
      <c r="BJ58">
        <v>0</v>
      </c>
      <c r="BK58">
        <v>0</v>
      </c>
      <c r="BL58">
        <v>11.42</v>
      </c>
      <c r="BM58">
        <v>24.12</v>
      </c>
      <c r="BN58">
        <v>48.24</v>
      </c>
      <c r="BO58">
        <v>24.12</v>
      </c>
      <c r="BP58">
        <v>0</v>
      </c>
      <c r="BQ58">
        <v>24.12</v>
      </c>
      <c r="BR58">
        <v>24.12</v>
      </c>
      <c r="BS58">
        <v>0</v>
      </c>
      <c r="BT58">
        <v>0</v>
      </c>
      <c r="BU58">
        <v>0</v>
      </c>
      <c r="BV58">
        <v>29.01</v>
      </c>
      <c r="BW58">
        <v>24.12</v>
      </c>
      <c r="BX58">
        <v>0</v>
      </c>
      <c r="BY58">
        <v>0</v>
      </c>
    </row>
    <row r="59" spans="1:77">
      <c r="G59" t="s">
        <v>101</v>
      </c>
      <c r="H59" s="73">
        <v>685.02</v>
      </c>
      <c r="I59" s="46">
        <v>266.57</v>
      </c>
      <c r="J59" s="46">
        <v>595.46</v>
      </c>
      <c r="K59" s="46">
        <v>160.28</v>
      </c>
      <c r="L59" s="46">
        <v>8.5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121.57</v>
      </c>
      <c r="X59">
        <v>13.51</v>
      </c>
      <c r="Y59">
        <v>0.88</v>
      </c>
      <c r="Z59">
        <v>192.98</v>
      </c>
      <c r="AA59">
        <v>0.35</v>
      </c>
      <c r="AB59">
        <v>48.24</v>
      </c>
      <c r="AC59">
        <v>111.25</v>
      </c>
      <c r="AD59">
        <v>0.48</v>
      </c>
      <c r="AE59">
        <v>0</v>
      </c>
      <c r="AF59">
        <v>72.37</v>
      </c>
      <c r="AG59">
        <v>1.93</v>
      </c>
      <c r="AH59">
        <v>66.760000000000005</v>
      </c>
      <c r="AI59">
        <v>96.49</v>
      </c>
      <c r="AJ59">
        <v>24.12</v>
      </c>
      <c r="AK59">
        <v>96.49</v>
      </c>
      <c r="AL59">
        <v>1.93</v>
      </c>
      <c r="AM59">
        <v>0</v>
      </c>
      <c r="AN59">
        <v>183.33</v>
      </c>
      <c r="AO59">
        <v>48.61</v>
      </c>
      <c r="AP59">
        <v>64.73</v>
      </c>
      <c r="AQ59">
        <v>28.95</v>
      </c>
      <c r="AR59">
        <v>43.85</v>
      </c>
      <c r="AS59">
        <v>0</v>
      </c>
      <c r="AT59">
        <v>48.24</v>
      </c>
      <c r="AU59">
        <v>48.24</v>
      </c>
      <c r="AV59">
        <v>0.96</v>
      </c>
      <c r="AW59">
        <v>48.24</v>
      </c>
      <c r="AX59">
        <v>38.6</v>
      </c>
      <c r="AY59">
        <v>4.6399999999999997</v>
      </c>
      <c r="AZ59">
        <v>13.51</v>
      </c>
      <c r="BA59">
        <v>14.62</v>
      </c>
      <c r="BB59">
        <v>1.59</v>
      </c>
      <c r="BC59">
        <v>43.85</v>
      </c>
      <c r="BD59">
        <v>0.52</v>
      </c>
      <c r="BE59">
        <v>0</v>
      </c>
      <c r="BF59">
        <v>0</v>
      </c>
      <c r="BG59">
        <v>0</v>
      </c>
      <c r="BH59">
        <v>0.61</v>
      </c>
      <c r="BI59">
        <v>24.12</v>
      </c>
      <c r="BJ59">
        <v>0</v>
      </c>
      <c r="BK59">
        <v>0</v>
      </c>
      <c r="BL59">
        <v>11.42</v>
      </c>
      <c r="BM59">
        <v>24.12</v>
      </c>
      <c r="BN59">
        <v>48.24</v>
      </c>
      <c r="BO59">
        <v>24.12</v>
      </c>
      <c r="BP59">
        <v>0</v>
      </c>
      <c r="BQ59">
        <v>24.12</v>
      </c>
      <c r="BR59">
        <v>24.12</v>
      </c>
      <c r="BS59">
        <v>0</v>
      </c>
      <c r="BT59">
        <v>0</v>
      </c>
      <c r="BU59">
        <v>0</v>
      </c>
      <c r="BV59">
        <v>29.01</v>
      </c>
      <c r="BW59">
        <v>24.12</v>
      </c>
      <c r="BX59">
        <v>0</v>
      </c>
      <c r="BY59">
        <v>0</v>
      </c>
    </row>
    <row r="60" spans="1:77">
      <c r="G60" t="s">
        <v>102</v>
      </c>
      <c r="H60" s="73">
        <v>685.02</v>
      </c>
      <c r="I60" s="46">
        <v>266.57</v>
      </c>
      <c r="J60" s="46">
        <v>595.46</v>
      </c>
      <c r="K60" s="46">
        <v>160.28</v>
      </c>
      <c r="L60" s="46">
        <v>8.74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121.57</v>
      </c>
      <c r="X60">
        <v>13.51</v>
      </c>
      <c r="Y60">
        <v>0.88</v>
      </c>
      <c r="Z60">
        <v>192.98</v>
      </c>
      <c r="AA60">
        <v>0.35</v>
      </c>
      <c r="AB60">
        <v>48.24</v>
      </c>
      <c r="AC60">
        <v>111.25</v>
      </c>
      <c r="AD60">
        <v>0.48</v>
      </c>
      <c r="AE60">
        <v>0</v>
      </c>
      <c r="AF60">
        <v>72.37</v>
      </c>
      <c r="AG60">
        <v>1.93</v>
      </c>
      <c r="AH60">
        <v>66.760000000000005</v>
      </c>
      <c r="AI60">
        <v>96.49</v>
      </c>
      <c r="AJ60">
        <v>24.12</v>
      </c>
      <c r="AK60">
        <v>96.49</v>
      </c>
      <c r="AL60">
        <v>1.93</v>
      </c>
      <c r="AM60">
        <v>0</v>
      </c>
      <c r="AN60">
        <v>183.33</v>
      </c>
      <c r="AO60">
        <v>48.61</v>
      </c>
      <c r="AP60">
        <v>64.73</v>
      </c>
      <c r="AQ60">
        <v>28.95</v>
      </c>
      <c r="AR60">
        <v>43.85</v>
      </c>
      <c r="AS60">
        <v>0</v>
      </c>
      <c r="AT60">
        <v>48.24</v>
      </c>
      <c r="AU60">
        <v>48.24</v>
      </c>
      <c r="AV60">
        <v>0.96</v>
      </c>
      <c r="AW60">
        <v>48.24</v>
      </c>
      <c r="AX60">
        <v>38.6</v>
      </c>
      <c r="AY60">
        <v>4.88</v>
      </c>
      <c r="AZ60">
        <v>13.51</v>
      </c>
      <c r="BA60">
        <v>14.62</v>
      </c>
      <c r="BB60">
        <v>1.59</v>
      </c>
      <c r="BC60">
        <v>43.85</v>
      </c>
      <c r="BD60">
        <v>0.52</v>
      </c>
      <c r="BE60">
        <v>0</v>
      </c>
      <c r="BF60">
        <v>0</v>
      </c>
      <c r="BG60">
        <v>0</v>
      </c>
      <c r="BH60">
        <v>0.61</v>
      </c>
      <c r="BI60">
        <v>24.12</v>
      </c>
      <c r="BJ60">
        <v>0</v>
      </c>
      <c r="BK60">
        <v>0</v>
      </c>
      <c r="BL60">
        <v>11.42</v>
      </c>
      <c r="BM60">
        <v>24.12</v>
      </c>
      <c r="BN60">
        <v>48.24</v>
      </c>
      <c r="BO60">
        <v>24.12</v>
      </c>
      <c r="BP60">
        <v>0</v>
      </c>
      <c r="BQ60">
        <v>24.12</v>
      </c>
      <c r="BR60">
        <v>24.12</v>
      </c>
      <c r="BS60">
        <v>0</v>
      </c>
      <c r="BT60">
        <v>0</v>
      </c>
      <c r="BU60">
        <v>0</v>
      </c>
      <c r="BV60">
        <v>29.01</v>
      </c>
      <c r="BW60">
        <v>24.12</v>
      </c>
      <c r="BX60">
        <v>0</v>
      </c>
      <c r="BY60">
        <v>0</v>
      </c>
    </row>
    <row r="61" spans="1:77">
      <c r="G61" t="s">
        <v>103</v>
      </c>
      <c r="H61" s="73">
        <v>685.02</v>
      </c>
      <c r="I61" s="46">
        <v>266.57</v>
      </c>
      <c r="J61" s="46">
        <v>595.46</v>
      </c>
      <c r="K61" s="46">
        <v>160.28</v>
      </c>
      <c r="L61" s="46">
        <v>6.83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121.57</v>
      </c>
      <c r="X61">
        <v>13.51</v>
      </c>
      <c r="Y61">
        <v>0.88</v>
      </c>
      <c r="Z61">
        <v>192.98</v>
      </c>
      <c r="AA61">
        <v>0.35</v>
      </c>
      <c r="AB61">
        <v>48.24</v>
      </c>
      <c r="AC61">
        <v>111.25</v>
      </c>
      <c r="AD61">
        <v>0.48</v>
      </c>
      <c r="AE61">
        <v>0</v>
      </c>
      <c r="AF61">
        <v>72.37</v>
      </c>
      <c r="AG61">
        <v>1.93</v>
      </c>
      <c r="AH61">
        <v>66.760000000000005</v>
      </c>
      <c r="AI61">
        <v>96.49</v>
      </c>
      <c r="AJ61">
        <v>24.12</v>
      </c>
      <c r="AK61">
        <v>96.49</v>
      </c>
      <c r="AL61">
        <v>1.93</v>
      </c>
      <c r="AM61">
        <v>0</v>
      </c>
      <c r="AN61">
        <v>183.33</v>
      </c>
      <c r="AO61">
        <v>48.61</v>
      </c>
      <c r="AP61">
        <v>64.73</v>
      </c>
      <c r="AQ61">
        <v>28.95</v>
      </c>
      <c r="AR61">
        <v>43.85</v>
      </c>
      <c r="AS61">
        <v>0</v>
      </c>
      <c r="AT61">
        <v>48.24</v>
      </c>
      <c r="AU61">
        <v>48.24</v>
      </c>
      <c r="AV61">
        <v>0.96</v>
      </c>
      <c r="AW61">
        <v>48.24</v>
      </c>
      <c r="AX61">
        <v>38.6</v>
      </c>
      <c r="AY61">
        <v>2.97</v>
      </c>
      <c r="AZ61">
        <v>13.51</v>
      </c>
      <c r="BA61">
        <v>14.62</v>
      </c>
      <c r="BB61">
        <v>1.59</v>
      </c>
      <c r="BC61">
        <v>43.85</v>
      </c>
      <c r="BD61">
        <v>0.52</v>
      </c>
      <c r="BE61">
        <v>0</v>
      </c>
      <c r="BF61">
        <v>0</v>
      </c>
      <c r="BG61">
        <v>0</v>
      </c>
      <c r="BH61">
        <v>0.61</v>
      </c>
      <c r="BI61">
        <v>24.12</v>
      </c>
      <c r="BJ61">
        <v>0</v>
      </c>
      <c r="BK61">
        <v>0</v>
      </c>
      <c r="BL61">
        <v>11.42</v>
      </c>
      <c r="BM61">
        <v>24.12</v>
      </c>
      <c r="BN61">
        <v>48.24</v>
      </c>
      <c r="BO61">
        <v>24.12</v>
      </c>
      <c r="BP61">
        <v>0</v>
      </c>
      <c r="BQ61">
        <v>24.12</v>
      </c>
      <c r="BR61">
        <v>24.12</v>
      </c>
      <c r="BS61">
        <v>0</v>
      </c>
      <c r="BT61">
        <v>0</v>
      </c>
      <c r="BU61">
        <v>0</v>
      </c>
      <c r="BV61">
        <v>29.01</v>
      </c>
      <c r="BW61">
        <v>24.12</v>
      </c>
      <c r="BX61">
        <v>0</v>
      </c>
      <c r="BY61">
        <v>0</v>
      </c>
    </row>
    <row r="62" spans="1:77">
      <c r="G62" t="s">
        <v>104</v>
      </c>
      <c r="H62" s="73">
        <v>685.02</v>
      </c>
      <c r="I62" s="46">
        <v>266.57</v>
      </c>
      <c r="J62" s="46">
        <v>595.46</v>
      </c>
      <c r="K62" s="46">
        <v>160.28</v>
      </c>
      <c r="L62" s="46">
        <v>8.7200000000000006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121.57</v>
      </c>
      <c r="X62">
        <v>13.51</v>
      </c>
      <c r="Y62">
        <v>0.88</v>
      </c>
      <c r="Z62">
        <v>192.98</v>
      </c>
      <c r="AA62">
        <v>0.35</v>
      </c>
      <c r="AB62">
        <v>48.24</v>
      </c>
      <c r="AC62">
        <v>111.25</v>
      </c>
      <c r="AD62">
        <v>0.48</v>
      </c>
      <c r="AE62">
        <v>0</v>
      </c>
      <c r="AF62">
        <v>72.37</v>
      </c>
      <c r="AG62">
        <v>1.93</v>
      </c>
      <c r="AH62">
        <v>66.760000000000005</v>
      </c>
      <c r="AI62">
        <v>96.49</v>
      </c>
      <c r="AJ62">
        <v>24.12</v>
      </c>
      <c r="AK62">
        <v>96.49</v>
      </c>
      <c r="AL62">
        <v>1.93</v>
      </c>
      <c r="AM62">
        <v>0</v>
      </c>
      <c r="AN62">
        <v>183.33</v>
      </c>
      <c r="AO62">
        <v>48.61</v>
      </c>
      <c r="AP62">
        <v>64.73</v>
      </c>
      <c r="AQ62">
        <v>28.95</v>
      </c>
      <c r="AR62">
        <v>43.85</v>
      </c>
      <c r="AS62">
        <v>0</v>
      </c>
      <c r="AT62">
        <v>48.24</v>
      </c>
      <c r="AU62">
        <v>48.24</v>
      </c>
      <c r="AV62">
        <v>0.96</v>
      </c>
      <c r="AW62">
        <v>48.24</v>
      </c>
      <c r="AX62">
        <v>38.6</v>
      </c>
      <c r="AY62">
        <v>4.8600000000000003</v>
      </c>
      <c r="AZ62">
        <v>13.51</v>
      </c>
      <c r="BA62">
        <v>14.62</v>
      </c>
      <c r="BB62">
        <v>1.59</v>
      </c>
      <c r="BC62">
        <v>43.85</v>
      </c>
      <c r="BD62">
        <v>0.52</v>
      </c>
      <c r="BE62">
        <v>0</v>
      </c>
      <c r="BF62">
        <v>0</v>
      </c>
      <c r="BG62">
        <v>0</v>
      </c>
      <c r="BH62">
        <v>0.61</v>
      </c>
      <c r="BI62">
        <v>24.12</v>
      </c>
      <c r="BJ62">
        <v>0</v>
      </c>
      <c r="BK62">
        <v>0</v>
      </c>
      <c r="BL62">
        <v>11.42</v>
      </c>
      <c r="BM62">
        <v>24.12</v>
      </c>
      <c r="BN62">
        <v>48.24</v>
      </c>
      <c r="BO62">
        <v>24.12</v>
      </c>
      <c r="BP62">
        <v>0</v>
      </c>
      <c r="BQ62">
        <v>24.12</v>
      </c>
      <c r="BR62">
        <v>24.12</v>
      </c>
      <c r="BS62">
        <v>0</v>
      </c>
      <c r="BT62">
        <v>0</v>
      </c>
      <c r="BU62">
        <v>0</v>
      </c>
      <c r="BV62">
        <v>29.01</v>
      </c>
      <c r="BW62">
        <v>24.12</v>
      </c>
      <c r="BX62">
        <v>0</v>
      </c>
      <c r="BY62">
        <v>0</v>
      </c>
    </row>
    <row r="63" spans="1:77">
      <c r="G63" t="s">
        <v>105</v>
      </c>
      <c r="H63" s="73">
        <v>685.02</v>
      </c>
      <c r="I63" s="46">
        <v>266.57</v>
      </c>
      <c r="J63" s="46">
        <v>600.38</v>
      </c>
      <c r="K63" s="46">
        <v>160.28</v>
      </c>
      <c r="L63" s="46">
        <v>8.3000000000000007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121.57</v>
      </c>
      <c r="X63">
        <v>13.51</v>
      </c>
      <c r="Y63">
        <v>0.88</v>
      </c>
      <c r="Z63">
        <v>192.98</v>
      </c>
      <c r="AA63">
        <v>0.35</v>
      </c>
      <c r="AB63">
        <v>53.07</v>
      </c>
      <c r="AC63">
        <v>111.25</v>
      </c>
      <c r="AD63">
        <v>0.48</v>
      </c>
      <c r="AE63">
        <v>0</v>
      </c>
      <c r="AF63">
        <v>72.37</v>
      </c>
      <c r="AG63">
        <v>1.93</v>
      </c>
      <c r="AH63">
        <v>66.760000000000005</v>
      </c>
      <c r="AI63">
        <v>96.49</v>
      </c>
      <c r="AJ63">
        <v>24.12</v>
      </c>
      <c r="AK63">
        <v>96.49</v>
      </c>
      <c r="AL63">
        <v>1.93</v>
      </c>
      <c r="AM63">
        <v>0</v>
      </c>
      <c r="AN63">
        <v>183.33</v>
      </c>
      <c r="AO63">
        <v>48.61</v>
      </c>
      <c r="AP63">
        <v>64.73</v>
      </c>
      <c r="AQ63">
        <v>28.95</v>
      </c>
      <c r="AR63">
        <v>43.85</v>
      </c>
      <c r="AS63">
        <v>0</v>
      </c>
      <c r="AT63">
        <v>48.24</v>
      </c>
      <c r="AU63">
        <v>48.24</v>
      </c>
      <c r="AV63">
        <v>0.96</v>
      </c>
      <c r="AW63">
        <v>48.24</v>
      </c>
      <c r="AX63">
        <v>38.6</v>
      </c>
      <c r="AY63">
        <v>4.4400000000000004</v>
      </c>
      <c r="AZ63">
        <v>13.51</v>
      </c>
      <c r="BA63">
        <v>14.62</v>
      </c>
      <c r="BB63">
        <v>1.59</v>
      </c>
      <c r="BC63">
        <v>43.85</v>
      </c>
      <c r="BD63">
        <v>0.52</v>
      </c>
      <c r="BE63">
        <v>0</v>
      </c>
      <c r="BF63">
        <v>0</v>
      </c>
      <c r="BG63">
        <v>0</v>
      </c>
      <c r="BH63">
        <v>0.61</v>
      </c>
      <c r="BI63">
        <v>24.12</v>
      </c>
      <c r="BJ63">
        <v>0</v>
      </c>
      <c r="BK63">
        <v>0</v>
      </c>
      <c r="BL63">
        <v>11.51</v>
      </c>
      <c r="BM63">
        <v>24.12</v>
      </c>
      <c r="BN63">
        <v>48.24</v>
      </c>
      <c r="BO63">
        <v>24.12</v>
      </c>
      <c r="BP63">
        <v>0</v>
      </c>
      <c r="BQ63">
        <v>24.12</v>
      </c>
      <c r="BR63">
        <v>24.12</v>
      </c>
      <c r="BS63">
        <v>0</v>
      </c>
      <c r="BT63">
        <v>0</v>
      </c>
      <c r="BU63">
        <v>0</v>
      </c>
      <c r="BV63">
        <v>29.01</v>
      </c>
      <c r="BW63">
        <v>24.12</v>
      </c>
      <c r="BX63">
        <v>0</v>
      </c>
      <c r="BY63">
        <v>0</v>
      </c>
    </row>
    <row r="64" spans="1:77">
      <c r="G64" t="s">
        <v>106</v>
      </c>
      <c r="H64" s="73">
        <v>685.02</v>
      </c>
      <c r="I64" s="46">
        <v>266.57</v>
      </c>
      <c r="J64" s="46">
        <v>600.38</v>
      </c>
      <c r="K64" s="46">
        <v>160.28</v>
      </c>
      <c r="L64" s="46">
        <v>8.77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121.57</v>
      </c>
      <c r="X64">
        <v>13.51</v>
      </c>
      <c r="Y64">
        <v>0.88</v>
      </c>
      <c r="Z64">
        <v>192.98</v>
      </c>
      <c r="AA64">
        <v>0.35</v>
      </c>
      <c r="AB64">
        <v>53.07</v>
      </c>
      <c r="AC64">
        <v>111.25</v>
      </c>
      <c r="AD64">
        <v>0.48</v>
      </c>
      <c r="AE64">
        <v>0</v>
      </c>
      <c r="AF64">
        <v>72.37</v>
      </c>
      <c r="AG64">
        <v>1.93</v>
      </c>
      <c r="AH64">
        <v>66.760000000000005</v>
      </c>
      <c r="AI64">
        <v>96.49</v>
      </c>
      <c r="AJ64">
        <v>24.12</v>
      </c>
      <c r="AK64">
        <v>96.49</v>
      </c>
      <c r="AL64">
        <v>1.93</v>
      </c>
      <c r="AM64">
        <v>0</v>
      </c>
      <c r="AN64">
        <v>183.33</v>
      </c>
      <c r="AO64">
        <v>48.61</v>
      </c>
      <c r="AP64">
        <v>64.73</v>
      </c>
      <c r="AQ64">
        <v>28.95</v>
      </c>
      <c r="AR64">
        <v>43.85</v>
      </c>
      <c r="AS64">
        <v>0</v>
      </c>
      <c r="AT64">
        <v>48.24</v>
      </c>
      <c r="AU64">
        <v>48.24</v>
      </c>
      <c r="AV64">
        <v>0.96</v>
      </c>
      <c r="AW64">
        <v>48.24</v>
      </c>
      <c r="AX64">
        <v>38.6</v>
      </c>
      <c r="AY64">
        <v>4.91</v>
      </c>
      <c r="AZ64">
        <v>13.51</v>
      </c>
      <c r="BA64">
        <v>14.62</v>
      </c>
      <c r="BB64">
        <v>1.59</v>
      </c>
      <c r="BC64">
        <v>43.85</v>
      </c>
      <c r="BD64">
        <v>0.52</v>
      </c>
      <c r="BE64">
        <v>0</v>
      </c>
      <c r="BF64">
        <v>0</v>
      </c>
      <c r="BG64">
        <v>0</v>
      </c>
      <c r="BH64">
        <v>0.61</v>
      </c>
      <c r="BI64">
        <v>24.12</v>
      </c>
      <c r="BJ64">
        <v>0</v>
      </c>
      <c r="BK64">
        <v>0</v>
      </c>
      <c r="BL64">
        <v>11.51</v>
      </c>
      <c r="BM64">
        <v>24.12</v>
      </c>
      <c r="BN64">
        <v>48.24</v>
      </c>
      <c r="BO64">
        <v>24.12</v>
      </c>
      <c r="BP64">
        <v>0</v>
      </c>
      <c r="BQ64">
        <v>24.12</v>
      </c>
      <c r="BR64">
        <v>24.12</v>
      </c>
      <c r="BS64">
        <v>0</v>
      </c>
      <c r="BT64">
        <v>0</v>
      </c>
      <c r="BU64">
        <v>0</v>
      </c>
      <c r="BV64">
        <v>29.01</v>
      </c>
      <c r="BW64">
        <v>24.12</v>
      </c>
      <c r="BX64">
        <v>0</v>
      </c>
      <c r="BY64">
        <v>0</v>
      </c>
    </row>
    <row r="65" spans="7:77">
      <c r="G65" t="s">
        <v>107</v>
      </c>
      <c r="H65" s="73">
        <v>685.02</v>
      </c>
      <c r="I65" s="46">
        <v>266.57</v>
      </c>
      <c r="J65" s="46">
        <v>600.38</v>
      </c>
      <c r="K65" s="46">
        <v>160.28</v>
      </c>
      <c r="L65" s="46">
        <v>7.74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121.57</v>
      </c>
      <c r="X65">
        <v>13.51</v>
      </c>
      <c r="Y65">
        <v>0.88</v>
      </c>
      <c r="Z65">
        <v>192.98</v>
      </c>
      <c r="AA65">
        <v>0.35</v>
      </c>
      <c r="AB65">
        <v>53.07</v>
      </c>
      <c r="AC65">
        <v>111.25</v>
      </c>
      <c r="AD65">
        <v>0.48</v>
      </c>
      <c r="AE65">
        <v>0</v>
      </c>
      <c r="AF65">
        <v>72.37</v>
      </c>
      <c r="AG65">
        <v>1.93</v>
      </c>
      <c r="AH65">
        <v>66.760000000000005</v>
      </c>
      <c r="AI65">
        <v>96.49</v>
      </c>
      <c r="AJ65">
        <v>24.12</v>
      </c>
      <c r="AK65">
        <v>96.49</v>
      </c>
      <c r="AL65">
        <v>1.93</v>
      </c>
      <c r="AM65">
        <v>0</v>
      </c>
      <c r="AN65">
        <v>183.33</v>
      </c>
      <c r="AO65">
        <v>48.61</v>
      </c>
      <c r="AP65">
        <v>64.73</v>
      </c>
      <c r="AQ65">
        <v>28.95</v>
      </c>
      <c r="AR65">
        <v>43.85</v>
      </c>
      <c r="AS65">
        <v>0</v>
      </c>
      <c r="AT65">
        <v>48.24</v>
      </c>
      <c r="AU65">
        <v>48.24</v>
      </c>
      <c r="AV65">
        <v>0.96</v>
      </c>
      <c r="AW65">
        <v>48.24</v>
      </c>
      <c r="AX65">
        <v>38.6</v>
      </c>
      <c r="AY65">
        <v>3.88</v>
      </c>
      <c r="AZ65">
        <v>13.51</v>
      </c>
      <c r="BA65">
        <v>14.62</v>
      </c>
      <c r="BB65">
        <v>1.59</v>
      </c>
      <c r="BC65">
        <v>43.85</v>
      </c>
      <c r="BD65">
        <v>0.52</v>
      </c>
      <c r="BE65">
        <v>0</v>
      </c>
      <c r="BF65">
        <v>0</v>
      </c>
      <c r="BG65">
        <v>0</v>
      </c>
      <c r="BH65">
        <v>0.61</v>
      </c>
      <c r="BI65">
        <v>24.12</v>
      </c>
      <c r="BJ65">
        <v>0</v>
      </c>
      <c r="BK65">
        <v>0</v>
      </c>
      <c r="BL65">
        <v>11.51</v>
      </c>
      <c r="BM65">
        <v>24.12</v>
      </c>
      <c r="BN65">
        <v>48.24</v>
      </c>
      <c r="BO65">
        <v>24.12</v>
      </c>
      <c r="BP65">
        <v>0</v>
      </c>
      <c r="BQ65">
        <v>24.12</v>
      </c>
      <c r="BR65">
        <v>24.12</v>
      </c>
      <c r="BS65">
        <v>0</v>
      </c>
      <c r="BT65">
        <v>0</v>
      </c>
      <c r="BU65">
        <v>0</v>
      </c>
      <c r="BV65">
        <v>29.01</v>
      </c>
      <c r="BW65">
        <v>24.12</v>
      </c>
      <c r="BX65">
        <v>0</v>
      </c>
      <c r="BY65">
        <v>0</v>
      </c>
    </row>
    <row r="66" spans="7:77">
      <c r="G66" t="s">
        <v>108</v>
      </c>
      <c r="H66" s="73">
        <v>685.02</v>
      </c>
      <c r="I66" s="46">
        <v>266.57</v>
      </c>
      <c r="J66" s="46">
        <v>600.38</v>
      </c>
      <c r="K66" s="46">
        <v>161.72</v>
      </c>
      <c r="L66" s="46">
        <v>6.71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121.57</v>
      </c>
      <c r="X66">
        <v>13.51</v>
      </c>
      <c r="Y66">
        <v>0.88</v>
      </c>
      <c r="Z66">
        <v>192.98</v>
      </c>
      <c r="AA66">
        <v>0.35</v>
      </c>
      <c r="AB66">
        <v>53.07</v>
      </c>
      <c r="AC66">
        <v>111.25</v>
      </c>
      <c r="AD66">
        <v>0.48</v>
      </c>
      <c r="AE66">
        <v>0</v>
      </c>
      <c r="AF66">
        <v>72.37</v>
      </c>
      <c r="AG66">
        <v>1.93</v>
      </c>
      <c r="AH66">
        <v>66.760000000000005</v>
      </c>
      <c r="AI66">
        <v>96.49</v>
      </c>
      <c r="AJ66">
        <v>24.12</v>
      </c>
      <c r="AK66">
        <v>96.49</v>
      </c>
      <c r="AL66">
        <v>1.93</v>
      </c>
      <c r="AM66">
        <v>0</v>
      </c>
      <c r="AN66">
        <v>183.33</v>
      </c>
      <c r="AO66">
        <v>48.61</v>
      </c>
      <c r="AP66">
        <v>64.73</v>
      </c>
      <c r="AQ66">
        <v>30.39</v>
      </c>
      <c r="AR66">
        <v>43.85</v>
      </c>
      <c r="AS66">
        <v>0</v>
      </c>
      <c r="AT66">
        <v>48.24</v>
      </c>
      <c r="AU66">
        <v>48.24</v>
      </c>
      <c r="AV66">
        <v>0.96</v>
      </c>
      <c r="AW66">
        <v>48.24</v>
      </c>
      <c r="AX66">
        <v>38.6</v>
      </c>
      <c r="AY66">
        <v>2.85</v>
      </c>
      <c r="AZ66">
        <v>13.51</v>
      </c>
      <c r="BA66">
        <v>14.62</v>
      </c>
      <c r="BB66">
        <v>1.59</v>
      </c>
      <c r="BC66">
        <v>43.85</v>
      </c>
      <c r="BD66">
        <v>0.52</v>
      </c>
      <c r="BE66">
        <v>0</v>
      </c>
      <c r="BF66">
        <v>0</v>
      </c>
      <c r="BG66">
        <v>0</v>
      </c>
      <c r="BH66">
        <v>0.61</v>
      </c>
      <c r="BI66">
        <v>24.12</v>
      </c>
      <c r="BJ66">
        <v>0</v>
      </c>
      <c r="BK66">
        <v>0</v>
      </c>
      <c r="BL66">
        <v>11.51</v>
      </c>
      <c r="BM66">
        <v>24.12</v>
      </c>
      <c r="BN66">
        <v>48.24</v>
      </c>
      <c r="BO66">
        <v>24.12</v>
      </c>
      <c r="BP66">
        <v>0</v>
      </c>
      <c r="BQ66">
        <v>24.12</v>
      </c>
      <c r="BR66">
        <v>24.12</v>
      </c>
      <c r="BS66">
        <v>0</v>
      </c>
      <c r="BT66">
        <v>0</v>
      </c>
      <c r="BU66">
        <v>0</v>
      </c>
      <c r="BV66">
        <v>29.01</v>
      </c>
      <c r="BW66">
        <v>24.12</v>
      </c>
      <c r="BX66">
        <v>0</v>
      </c>
      <c r="BY66">
        <v>0</v>
      </c>
    </row>
    <row r="67" spans="7:77">
      <c r="G67" t="s">
        <v>109</v>
      </c>
      <c r="H67" s="73">
        <v>684.88</v>
      </c>
      <c r="I67" s="46">
        <v>266.57</v>
      </c>
      <c r="J67" s="46">
        <v>600.56000000000006</v>
      </c>
      <c r="K67" s="46">
        <v>165.39</v>
      </c>
      <c r="L67" s="46">
        <v>8.4599999999999991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121.57</v>
      </c>
      <c r="X67">
        <v>13.51</v>
      </c>
      <c r="Y67">
        <v>0.88</v>
      </c>
      <c r="Z67">
        <v>192.98</v>
      </c>
      <c r="AA67">
        <v>0.35</v>
      </c>
      <c r="AB67">
        <v>53.07</v>
      </c>
      <c r="AC67">
        <v>111.25</v>
      </c>
      <c r="AD67">
        <v>0.48</v>
      </c>
      <c r="AE67">
        <v>0</v>
      </c>
      <c r="AF67">
        <v>72.37</v>
      </c>
      <c r="AG67">
        <v>1.93</v>
      </c>
      <c r="AH67">
        <v>66.760000000000005</v>
      </c>
      <c r="AI67">
        <v>96.49</v>
      </c>
      <c r="AJ67">
        <v>24.12</v>
      </c>
      <c r="AK67">
        <v>96.49</v>
      </c>
      <c r="AL67">
        <v>1.93</v>
      </c>
      <c r="AM67">
        <v>0</v>
      </c>
      <c r="AN67">
        <v>183.33</v>
      </c>
      <c r="AO67">
        <v>48.61</v>
      </c>
      <c r="AP67">
        <v>64.73</v>
      </c>
      <c r="AQ67">
        <v>34.06</v>
      </c>
      <c r="AR67">
        <v>43.85</v>
      </c>
      <c r="AS67">
        <v>0</v>
      </c>
      <c r="AT67">
        <v>0</v>
      </c>
      <c r="AU67">
        <v>48.24</v>
      </c>
      <c r="AV67">
        <v>0.82</v>
      </c>
      <c r="AW67">
        <v>0</v>
      </c>
      <c r="AX67">
        <v>0</v>
      </c>
      <c r="AY67">
        <v>4.5999999999999996</v>
      </c>
      <c r="AZ67">
        <v>13.51</v>
      </c>
      <c r="BA67">
        <v>14.62</v>
      </c>
      <c r="BB67">
        <v>1.59</v>
      </c>
      <c r="BC67">
        <v>43.85</v>
      </c>
      <c r="BD67">
        <v>0.52</v>
      </c>
      <c r="BE67">
        <v>0</v>
      </c>
      <c r="BF67">
        <v>0</v>
      </c>
      <c r="BG67">
        <v>0</v>
      </c>
      <c r="BH67">
        <v>0.61</v>
      </c>
      <c r="BI67">
        <v>0</v>
      </c>
      <c r="BJ67">
        <v>0</v>
      </c>
      <c r="BK67">
        <v>24.12</v>
      </c>
      <c r="BL67">
        <v>11.69</v>
      </c>
      <c r="BM67">
        <v>24.12</v>
      </c>
      <c r="BN67">
        <v>48.24</v>
      </c>
      <c r="BO67">
        <v>24.12</v>
      </c>
      <c r="BP67">
        <v>48.24</v>
      </c>
      <c r="BQ67">
        <v>24.12</v>
      </c>
      <c r="BR67">
        <v>24.12</v>
      </c>
      <c r="BS67">
        <v>38.6</v>
      </c>
      <c r="BT67">
        <v>0</v>
      </c>
      <c r="BU67">
        <v>0</v>
      </c>
      <c r="BV67">
        <v>29.01</v>
      </c>
      <c r="BW67">
        <v>24.12</v>
      </c>
      <c r="BX67">
        <v>0</v>
      </c>
      <c r="BY67">
        <v>48.24</v>
      </c>
    </row>
    <row r="68" spans="7:77">
      <c r="G68" t="s">
        <v>110</v>
      </c>
      <c r="H68" s="73">
        <v>684.88</v>
      </c>
      <c r="I68" s="46">
        <v>266.57</v>
      </c>
      <c r="J68" s="46">
        <v>600.56000000000006</v>
      </c>
      <c r="K68" s="46">
        <v>169.15</v>
      </c>
      <c r="L68" s="46">
        <v>6.73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121.57</v>
      </c>
      <c r="X68">
        <v>13.51</v>
      </c>
      <c r="Y68">
        <v>0.88</v>
      </c>
      <c r="Z68">
        <v>192.98</v>
      </c>
      <c r="AA68">
        <v>0.35</v>
      </c>
      <c r="AB68">
        <v>53.07</v>
      </c>
      <c r="AC68">
        <v>111.25</v>
      </c>
      <c r="AD68">
        <v>0.48</v>
      </c>
      <c r="AE68">
        <v>0</v>
      </c>
      <c r="AF68">
        <v>72.37</v>
      </c>
      <c r="AG68">
        <v>1.93</v>
      </c>
      <c r="AH68">
        <v>66.760000000000005</v>
      </c>
      <c r="AI68">
        <v>96.49</v>
      </c>
      <c r="AJ68">
        <v>24.12</v>
      </c>
      <c r="AK68">
        <v>96.49</v>
      </c>
      <c r="AL68">
        <v>1.93</v>
      </c>
      <c r="AM68">
        <v>0</v>
      </c>
      <c r="AN68">
        <v>183.33</v>
      </c>
      <c r="AO68">
        <v>48.61</v>
      </c>
      <c r="AP68">
        <v>64.73</v>
      </c>
      <c r="AQ68">
        <v>37.82</v>
      </c>
      <c r="AR68">
        <v>43.85</v>
      </c>
      <c r="AS68">
        <v>0</v>
      </c>
      <c r="AT68">
        <v>0</v>
      </c>
      <c r="AU68">
        <v>48.24</v>
      </c>
      <c r="AV68">
        <v>0.82</v>
      </c>
      <c r="AW68">
        <v>0</v>
      </c>
      <c r="AX68">
        <v>0</v>
      </c>
      <c r="AY68">
        <v>2.87</v>
      </c>
      <c r="AZ68">
        <v>13.51</v>
      </c>
      <c r="BA68">
        <v>14.62</v>
      </c>
      <c r="BB68">
        <v>1.59</v>
      </c>
      <c r="BC68">
        <v>43.85</v>
      </c>
      <c r="BD68">
        <v>0.52</v>
      </c>
      <c r="BE68">
        <v>0</v>
      </c>
      <c r="BF68">
        <v>0</v>
      </c>
      <c r="BG68">
        <v>0</v>
      </c>
      <c r="BH68">
        <v>0.61</v>
      </c>
      <c r="BI68">
        <v>0</v>
      </c>
      <c r="BJ68">
        <v>0</v>
      </c>
      <c r="BK68">
        <v>24.12</v>
      </c>
      <c r="BL68">
        <v>11.69</v>
      </c>
      <c r="BM68">
        <v>24.12</v>
      </c>
      <c r="BN68">
        <v>48.24</v>
      </c>
      <c r="BO68">
        <v>24.12</v>
      </c>
      <c r="BP68">
        <v>48.24</v>
      </c>
      <c r="BQ68">
        <v>24.12</v>
      </c>
      <c r="BR68">
        <v>24.12</v>
      </c>
      <c r="BS68">
        <v>38.6</v>
      </c>
      <c r="BT68">
        <v>0</v>
      </c>
      <c r="BU68">
        <v>0</v>
      </c>
      <c r="BV68">
        <v>29.01</v>
      </c>
      <c r="BW68">
        <v>24.12</v>
      </c>
      <c r="BX68">
        <v>0</v>
      </c>
      <c r="BY68">
        <v>48.24</v>
      </c>
    </row>
    <row r="69" spans="7:77">
      <c r="G69" t="s">
        <v>111</v>
      </c>
      <c r="H69" s="73">
        <v>684.88</v>
      </c>
      <c r="I69" s="46">
        <v>266.57</v>
      </c>
      <c r="J69" s="46">
        <v>600.56000000000006</v>
      </c>
      <c r="K69" s="46">
        <v>173.21</v>
      </c>
      <c r="L69" s="46">
        <v>6.24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121.57</v>
      </c>
      <c r="X69">
        <v>13.51</v>
      </c>
      <c r="Y69">
        <v>0.88</v>
      </c>
      <c r="Z69">
        <v>192.98</v>
      </c>
      <c r="AA69">
        <v>0.35</v>
      </c>
      <c r="AB69">
        <v>53.07</v>
      </c>
      <c r="AC69">
        <v>111.25</v>
      </c>
      <c r="AD69">
        <v>0.48</v>
      </c>
      <c r="AE69">
        <v>0</v>
      </c>
      <c r="AF69">
        <v>72.37</v>
      </c>
      <c r="AG69">
        <v>1.93</v>
      </c>
      <c r="AH69">
        <v>66.760000000000005</v>
      </c>
      <c r="AI69">
        <v>96.49</v>
      </c>
      <c r="AJ69">
        <v>24.12</v>
      </c>
      <c r="AK69">
        <v>96.49</v>
      </c>
      <c r="AL69">
        <v>1.93</v>
      </c>
      <c r="AM69">
        <v>0</v>
      </c>
      <c r="AN69">
        <v>183.33</v>
      </c>
      <c r="AO69">
        <v>48.61</v>
      </c>
      <c r="AP69">
        <v>64.73</v>
      </c>
      <c r="AQ69">
        <v>41.88</v>
      </c>
      <c r="AR69">
        <v>43.85</v>
      </c>
      <c r="AS69">
        <v>0</v>
      </c>
      <c r="AT69">
        <v>0</v>
      </c>
      <c r="AU69">
        <v>48.24</v>
      </c>
      <c r="AV69">
        <v>0.82</v>
      </c>
      <c r="AW69">
        <v>0</v>
      </c>
      <c r="AX69">
        <v>0</v>
      </c>
      <c r="AY69">
        <v>2.38</v>
      </c>
      <c r="AZ69">
        <v>13.51</v>
      </c>
      <c r="BA69">
        <v>14.62</v>
      </c>
      <c r="BB69">
        <v>1.59</v>
      </c>
      <c r="BC69">
        <v>43.85</v>
      </c>
      <c r="BD69">
        <v>0.52</v>
      </c>
      <c r="BE69">
        <v>0</v>
      </c>
      <c r="BF69">
        <v>0</v>
      </c>
      <c r="BG69">
        <v>0</v>
      </c>
      <c r="BH69">
        <v>0.61</v>
      </c>
      <c r="BI69">
        <v>0</v>
      </c>
      <c r="BJ69">
        <v>0</v>
      </c>
      <c r="BK69">
        <v>24.12</v>
      </c>
      <c r="BL69">
        <v>11.69</v>
      </c>
      <c r="BM69">
        <v>24.12</v>
      </c>
      <c r="BN69">
        <v>48.24</v>
      </c>
      <c r="BO69">
        <v>24.12</v>
      </c>
      <c r="BP69">
        <v>48.24</v>
      </c>
      <c r="BQ69">
        <v>24.12</v>
      </c>
      <c r="BR69">
        <v>24.12</v>
      </c>
      <c r="BS69">
        <v>38.6</v>
      </c>
      <c r="BT69">
        <v>0</v>
      </c>
      <c r="BU69">
        <v>0</v>
      </c>
      <c r="BV69">
        <v>29.01</v>
      </c>
      <c r="BW69">
        <v>24.12</v>
      </c>
      <c r="BX69">
        <v>0</v>
      </c>
      <c r="BY69">
        <v>48.24</v>
      </c>
    </row>
    <row r="70" spans="7:77">
      <c r="G70" t="s">
        <v>112</v>
      </c>
      <c r="H70" s="73">
        <v>684.88</v>
      </c>
      <c r="I70" s="46">
        <v>266.57</v>
      </c>
      <c r="J70" s="46">
        <v>600.56000000000006</v>
      </c>
      <c r="K70" s="46">
        <v>177.16</v>
      </c>
      <c r="L70" s="46">
        <v>6.0600000000000005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121.57</v>
      </c>
      <c r="X70">
        <v>13.51</v>
      </c>
      <c r="Y70">
        <v>0.88</v>
      </c>
      <c r="Z70">
        <v>192.98</v>
      </c>
      <c r="AA70">
        <v>0.35</v>
      </c>
      <c r="AB70">
        <v>53.07</v>
      </c>
      <c r="AC70">
        <v>111.25</v>
      </c>
      <c r="AD70">
        <v>0.48</v>
      </c>
      <c r="AE70">
        <v>0</v>
      </c>
      <c r="AF70">
        <v>72.37</v>
      </c>
      <c r="AG70">
        <v>1.93</v>
      </c>
      <c r="AH70">
        <v>66.760000000000005</v>
      </c>
      <c r="AI70">
        <v>96.49</v>
      </c>
      <c r="AJ70">
        <v>24.12</v>
      </c>
      <c r="AK70">
        <v>96.49</v>
      </c>
      <c r="AL70">
        <v>1.93</v>
      </c>
      <c r="AM70">
        <v>0</v>
      </c>
      <c r="AN70">
        <v>183.33</v>
      </c>
      <c r="AO70">
        <v>48.61</v>
      </c>
      <c r="AP70">
        <v>64.73</v>
      </c>
      <c r="AQ70">
        <v>45.83</v>
      </c>
      <c r="AR70">
        <v>43.85</v>
      </c>
      <c r="AS70">
        <v>0</v>
      </c>
      <c r="AT70">
        <v>0</v>
      </c>
      <c r="AU70">
        <v>48.24</v>
      </c>
      <c r="AV70">
        <v>0.82</v>
      </c>
      <c r="AW70">
        <v>0</v>
      </c>
      <c r="AX70">
        <v>0</v>
      </c>
      <c r="AY70">
        <v>2.2000000000000002</v>
      </c>
      <c r="AZ70">
        <v>13.51</v>
      </c>
      <c r="BA70">
        <v>14.62</v>
      </c>
      <c r="BB70">
        <v>1.59</v>
      </c>
      <c r="BC70">
        <v>43.85</v>
      </c>
      <c r="BD70">
        <v>0.52</v>
      </c>
      <c r="BE70">
        <v>0</v>
      </c>
      <c r="BF70">
        <v>0</v>
      </c>
      <c r="BG70">
        <v>0</v>
      </c>
      <c r="BH70">
        <v>0.61</v>
      </c>
      <c r="BI70">
        <v>0</v>
      </c>
      <c r="BJ70">
        <v>0</v>
      </c>
      <c r="BK70">
        <v>24.12</v>
      </c>
      <c r="BL70">
        <v>11.69</v>
      </c>
      <c r="BM70">
        <v>24.12</v>
      </c>
      <c r="BN70">
        <v>48.24</v>
      </c>
      <c r="BO70">
        <v>24.12</v>
      </c>
      <c r="BP70">
        <v>48.24</v>
      </c>
      <c r="BQ70">
        <v>24.12</v>
      </c>
      <c r="BR70">
        <v>24.12</v>
      </c>
      <c r="BS70">
        <v>38.6</v>
      </c>
      <c r="BT70">
        <v>0</v>
      </c>
      <c r="BU70">
        <v>0</v>
      </c>
      <c r="BV70">
        <v>29.01</v>
      </c>
      <c r="BW70">
        <v>24.12</v>
      </c>
      <c r="BX70">
        <v>0</v>
      </c>
      <c r="BY70">
        <v>48.24</v>
      </c>
    </row>
    <row r="71" spans="7:77">
      <c r="G71" t="s">
        <v>113</v>
      </c>
      <c r="H71" s="73">
        <v>684.83</v>
      </c>
      <c r="I71" s="46">
        <v>266.57</v>
      </c>
      <c r="J71" s="46">
        <v>576.82000000000005</v>
      </c>
      <c r="K71" s="46">
        <v>131.32999999999998</v>
      </c>
      <c r="L71" s="46">
        <v>6.09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121.57</v>
      </c>
      <c r="X71">
        <v>13.51</v>
      </c>
      <c r="Y71">
        <v>0.88</v>
      </c>
      <c r="Z71">
        <v>192.98</v>
      </c>
      <c r="AA71">
        <v>0.35</v>
      </c>
      <c r="AB71">
        <v>28.95</v>
      </c>
      <c r="AC71">
        <v>111.25</v>
      </c>
      <c r="AD71">
        <v>0.48</v>
      </c>
      <c r="AE71">
        <v>0</v>
      </c>
      <c r="AF71">
        <v>72.37</v>
      </c>
      <c r="AG71">
        <v>1.93</v>
      </c>
      <c r="AH71">
        <v>66.760000000000005</v>
      </c>
      <c r="AI71">
        <v>96.49</v>
      </c>
      <c r="AJ71">
        <v>24.12</v>
      </c>
      <c r="AK71">
        <v>96.49</v>
      </c>
      <c r="AL71">
        <v>1.93</v>
      </c>
      <c r="AM71">
        <v>0</v>
      </c>
      <c r="AN71">
        <v>183.33</v>
      </c>
      <c r="AO71">
        <v>48.61</v>
      </c>
      <c r="AP71">
        <v>64.73</v>
      </c>
      <c r="AQ71">
        <v>0</v>
      </c>
      <c r="AR71">
        <v>43.85</v>
      </c>
      <c r="AS71">
        <v>0</v>
      </c>
      <c r="AT71">
        <v>0</v>
      </c>
      <c r="AU71">
        <v>48.24</v>
      </c>
      <c r="AV71">
        <v>0.77</v>
      </c>
      <c r="AW71">
        <v>0</v>
      </c>
      <c r="AX71">
        <v>0</v>
      </c>
      <c r="AY71">
        <v>2.23</v>
      </c>
      <c r="AZ71">
        <v>13.51</v>
      </c>
      <c r="BA71">
        <v>14.62</v>
      </c>
      <c r="BB71">
        <v>1.59</v>
      </c>
      <c r="BC71">
        <v>43.85</v>
      </c>
      <c r="BD71">
        <v>0.52</v>
      </c>
      <c r="BE71">
        <v>0</v>
      </c>
      <c r="BF71">
        <v>0</v>
      </c>
      <c r="BG71">
        <v>0</v>
      </c>
      <c r="BH71">
        <v>0.61</v>
      </c>
      <c r="BI71">
        <v>0</v>
      </c>
      <c r="BJ71">
        <v>0</v>
      </c>
      <c r="BK71">
        <v>24.12</v>
      </c>
      <c r="BL71">
        <v>12.07</v>
      </c>
      <c r="BM71">
        <v>24.12</v>
      </c>
      <c r="BN71">
        <v>48.24</v>
      </c>
      <c r="BO71">
        <v>24.12</v>
      </c>
      <c r="BP71">
        <v>48.24</v>
      </c>
      <c r="BQ71">
        <v>24.12</v>
      </c>
      <c r="BR71">
        <v>24.12</v>
      </c>
      <c r="BS71">
        <v>38.6</v>
      </c>
      <c r="BT71">
        <v>0</v>
      </c>
      <c r="BU71">
        <v>0</v>
      </c>
      <c r="BV71">
        <v>29.01</v>
      </c>
      <c r="BW71">
        <v>24.12</v>
      </c>
      <c r="BX71">
        <v>0</v>
      </c>
      <c r="BY71">
        <v>48.24</v>
      </c>
    </row>
    <row r="72" spans="7:77">
      <c r="G72" t="s">
        <v>114</v>
      </c>
      <c r="H72" s="73">
        <v>684.83</v>
      </c>
      <c r="I72" s="46">
        <v>266.57</v>
      </c>
      <c r="J72" s="46">
        <v>576.82000000000005</v>
      </c>
      <c r="K72" s="46">
        <v>131.32999999999998</v>
      </c>
      <c r="L72" s="46">
        <v>5.52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121.57</v>
      </c>
      <c r="X72">
        <v>13.51</v>
      </c>
      <c r="Y72">
        <v>0.88</v>
      </c>
      <c r="Z72">
        <v>192.98</v>
      </c>
      <c r="AA72">
        <v>0.35</v>
      </c>
      <c r="AB72">
        <v>28.95</v>
      </c>
      <c r="AC72">
        <v>111.25</v>
      </c>
      <c r="AD72">
        <v>0.48</v>
      </c>
      <c r="AE72">
        <v>0</v>
      </c>
      <c r="AF72">
        <v>72.37</v>
      </c>
      <c r="AG72">
        <v>1.93</v>
      </c>
      <c r="AH72">
        <v>66.760000000000005</v>
      </c>
      <c r="AI72">
        <v>96.49</v>
      </c>
      <c r="AJ72">
        <v>24.12</v>
      </c>
      <c r="AK72">
        <v>96.49</v>
      </c>
      <c r="AL72">
        <v>1.93</v>
      </c>
      <c r="AM72">
        <v>0</v>
      </c>
      <c r="AN72">
        <v>183.33</v>
      </c>
      <c r="AO72">
        <v>48.61</v>
      </c>
      <c r="AP72">
        <v>64.73</v>
      </c>
      <c r="AQ72">
        <v>0</v>
      </c>
      <c r="AR72">
        <v>43.85</v>
      </c>
      <c r="AS72">
        <v>0</v>
      </c>
      <c r="AT72">
        <v>0</v>
      </c>
      <c r="AU72">
        <v>48.24</v>
      </c>
      <c r="AV72">
        <v>0.77</v>
      </c>
      <c r="AW72">
        <v>0</v>
      </c>
      <c r="AX72">
        <v>0</v>
      </c>
      <c r="AY72">
        <v>1.66</v>
      </c>
      <c r="AZ72">
        <v>13.51</v>
      </c>
      <c r="BA72">
        <v>14.62</v>
      </c>
      <c r="BB72">
        <v>1.59</v>
      </c>
      <c r="BC72">
        <v>43.85</v>
      </c>
      <c r="BD72">
        <v>0.52</v>
      </c>
      <c r="BE72">
        <v>0</v>
      </c>
      <c r="BF72">
        <v>0</v>
      </c>
      <c r="BG72">
        <v>0</v>
      </c>
      <c r="BH72">
        <v>0.61</v>
      </c>
      <c r="BI72">
        <v>0</v>
      </c>
      <c r="BJ72">
        <v>0</v>
      </c>
      <c r="BK72">
        <v>24.12</v>
      </c>
      <c r="BL72">
        <v>12.07</v>
      </c>
      <c r="BM72">
        <v>24.12</v>
      </c>
      <c r="BN72">
        <v>48.24</v>
      </c>
      <c r="BO72">
        <v>24.12</v>
      </c>
      <c r="BP72">
        <v>48.24</v>
      </c>
      <c r="BQ72">
        <v>24.12</v>
      </c>
      <c r="BR72">
        <v>24.12</v>
      </c>
      <c r="BS72">
        <v>38.6</v>
      </c>
      <c r="BT72">
        <v>0</v>
      </c>
      <c r="BU72">
        <v>0</v>
      </c>
      <c r="BV72">
        <v>29.01</v>
      </c>
      <c r="BW72">
        <v>24.12</v>
      </c>
      <c r="BX72">
        <v>0</v>
      </c>
      <c r="BY72">
        <v>48.24</v>
      </c>
    </row>
    <row r="73" spans="7:77">
      <c r="G73" t="s">
        <v>115</v>
      </c>
      <c r="H73" s="73">
        <v>684.83</v>
      </c>
      <c r="I73" s="46">
        <v>266.57</v>
      </c>
      <c r="J73" s="46">
        <v>576.82000000000005</v>
      </c>
      <c r="K73" s="46">
        <v>131.32999999999998</v>
      </c>
      <c r="L73" s="46">
        <v>4.78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121.57</v>
      </c>
      <c r="X73">
        <v>13.51</v>
      </c>
      <c r="Y73">
        <v>0.88</v>
      </c>
      <c r="Z73">
        <v>192.98</v>
      </c>
      <c r="AA73">
        <v>0.35</v>
      </c>
      <c r="AB73">
        <v>28.95</v>
      </c>
      <c r="AC73">
        <v>111.25</v>
      </c>
      <c r="AD73">
        <v>0.48</v>
      </c>
      <c r="AE73">
        <v>0</v>
      </c>
      <c r="AF73">
        <v>72.37</v>
      </c>
      <c r="AG73">
        <v>1.93</v>
      </c>
      <c r="AH73">
        <v>66.760000000000005</v>
      </c>
      <c r="AI73">
        <v>96.49</v>
      </c>
      <c r="AJ73">
        <v>24.12</v>
      </c>
      <c r="AK73">
        <v>96.49</v>
      </c>
      <c r="AL73">
        <v>1.93</v>
      </c>
      <c r="AM73">
        <v>0</v>
      </c>
      <c r="AN73">
        <v>183.33</v>
      </c>
      <c r="AO73">
        <v>48.61</v>
      </c>
      <c r="AP73">
        <v>64.73</v>
      </c>
      <c r="AQ73">
        <v>0</v>
      </c>
      <c r="AR73">
        <v>43.85</v>
      </c>
      <c r="AS73">
        <v>0</v>
      </c>
      <c r="AT73">
        <v>0</v>
      </c>
      <c r="AU73">
        <v>48.24</v>
      </c>
      <c r="AV73">
        <v>0.77</v>
      </c>
      <c r="AW73">
        <v>0</v>
      </c>
      <c r="AX73">
        <v>0</v>
      </c>
      <c r="AY73">
        <v>0.92</v>
      </c>
      <c r="AZ73">
        <v>13.51</v>
      </c>
      <c r="BA73">
        <v>14.62</v>
      </c>
      <c r="BB73">
        <v>1.59</v>
      </c>
      <c r="BC73">
        <v>43.85</v>
      </c>
      <c r="BD73">
        <v>0.52</v>
      </c>
      <c r="BE73">
        <v>0</v>
      </c>
      <c r="BF73">
        <v>0</v>
      </c>
      <c r="BG73">
        <v>0</v>
      </c>
      <c r="BH73">
        <v>0.61</v>
      </c>
      <c r="BI73">
        <v>0</v>
      </c>
      <c r="BJ73">
        <v>0</v>
      </c>
      <c r="BK73">
        <v>24.12</v>
      </c>
      <c r="BL73">
        <v>12.07</v>
      </c>
      <c r="BM73">
        <v>24.12</v>
      </c>
      <c r="BN73">
        <v>48.24</v>
      </c>
      <c r="BO73">
        <v>24.12</v>
      </c>
      <c r="BP73">
        <v>48.24</v>
      </c>
      <c r="BQ73">
        <v>24.12</v>
      </c>
      <c r="BR73">
        <v>24.12</v>
      </c>
      <c r="BS73">
        <v>38.6</v>
      </c>
      <c r="BT73">
        <v>0</v>
      </c>
      <c r="BU73">
        <v>0</v>
      </c>
      <c r="BV73">
        <v>29.01</v>
      </c>
      <c r="BW73">
        <v>24.12</v>
      </c>
      <c r="BX73">
        <v>0</v>
      </c>
      <c r="BY73">
        <v>48.24</v>
      </c>
    </row>
    <row r="74" spans="7:77">
      <c r="G74" t="s">
        <v>116</v>
      </c>
      <c r="H74" s="73">
        <v>684.83</v>
      </c>
      <c r="I74" s="46">
        <v>266.57</v>
      </c>
      <c r="J74" s="46">
        <v>576.82000000000005</v>
      </c>
      <c r="K74" s="46">
        <v>131.32999999999998</v>
      </c>
      <c r="L74" s="46">
        <v>4.4799999999999995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121.57</v>
      </c>
      <c r="X74">
        <v>13.51</v>
      </c>
      <c r="Y74">
        <v>0.88</v>
      </c>
      <c r="Z74">
        <v>192.98</v>
      </c>
      <c r="AA74">
        <v>0.35</v>
      </c>
      <c r="AB74">
        <v>28.95</v>
      </c>
      <c r="AC74">
        <v>111.25</v>
      </c>
      <c r="AD74">
        <v>0.48</v>
      </c>
      <c r="AE74">
        <v>0</v>
      </c>
      <c r="AF74">
        <v>72.37</v>
      </c>
      <c r="AG74">
        <v>1.93</v>
      </c>
      <c r="AH74">
        <v>66.760000000000005</v>
      </c>
      <c r="AI74">
        <v>96.49</v>
      </c>
      <c r="AJ74">
        <v>24.12</v>
      </c>
      <c r="AK74">
        <v>96.49</v>
      </c>
      <c r="AL74">
        <v>1.93</v>
      </c>
      <c r="AM74">
        <v>0</v>
      </c>
      <c r="AN74">
        <v>183.33</v>
      </c>
      <c r="AO74">
        <v>48.61</v>
      </c>
      <c r="AP74">
        <v>64.73</v>
      </c>
      <c r="AQ74">
        <v>0</v>
      </c>
      <c r="AR74">
        <v>43.85</v>
      </c>
      <c r="AS74">
        <v>0</v>
      </c>
      <c r="AT74">
        <v>0</v>
      </c>
      <c r="AU74">
        <v>48.24</v>
      </c>
      <c r="AV74">
        <v>0.77</v>
      </c>
      <c r="AW74">
        <v>0</v>
      </c>
      <c r="AX74">
        <v>0</v>
      </c>
      <c r="AY74">
        <v>0.62</v>
      </c>
      <c r="AZ74">
        <v>13.51</v>
      </c>
      <c r="BA74">
        <v>14.62</v>
      </c>
      <c r="BB74">
        <v>1.59</v>
      </c>
      <c r="BC74">
        <v>43.85</v>
      </c>
      <c r="BD74">
        <v>0.52</v>
      </c>
      <c r="BE74">
        <v>0</v>
      </c>
      <c r="BF74">
        <v>0</v>
      </c>
      <c r="BG74">
        <v>0</v>
      </c>
      <c r="BH74">
        <v>0.61</v>
      </c>
      <c r="BI74">
        <v>0</v>
      </c>
      <c r="BJ74">
        <v>0</v>
      </c>
      <c r="BK74">
        <v>24.12</v>
      </c>
      <c r="BL74">
        <v>12.07</v>
      </c>
      <c r="BM74">
        <v>24.12</v>
      </c>
      <c r="BN74">
        <v>48.24</v>
      </c>
      <c r="BO74">
        <v>24.12</v>
      </c>
      <c r="BP74">
        <v>48.24</v>
      </c>
      <c r="BQ74">
        <v>24.12</v>
      </c>
      <c r="BR74">
        <v>24.12</v>
      </c>
      <c r="BS74">
        <v>38.6</v>
      </c>
      <c r="BT74">
        <v>0</v>
      </c>
      <c r="BU74">
        <v>0</v>
      </c>
      <c r="BV74">
        <v>29.01</v>
      </c>
      <c r="BW74">
        <v>24.12</v>
      </c>
      <c r="BX74">
        <v>0</v>
      </c>
      <c r="BY74">
        <v>48.24</v>
      </c>
    </row>
    <row r="75" spans="7:77">
      <c r="G75" t="s">
        <v>117</v>
      </c>
      <c r="H75" s="73">
        <v>684.83</v>
      </c>
      <c r="I75" s="46">
        <v>266.57</v>
      </c>
      <c r="J75" s="46">
        <v>582.0100000000001</v>
      </c>
      <c r="K75" s="46">
        <v>131.32999999999998</v>
      </c>
      <c r="L75" s="46">
        <v>4.1399999999999997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121.57</v>
      </c>
      <c r="X75">
        <v>13.51</v>
      </c>
      <c r="Y75">
        <v>0.88</v>
      </c>
      <c r="Z75">
        <v>192.98</v>
      </c>
      <c r="AA75">
        <v>0.35</v>
      </c>
      <c r="AB75">
        <v>33.770000000000003</v>
      </c>
      <c r="AC75">
        <v>111.25</v>
      </c>
      <c r="AD75">
        <v>0.48</v>
      </c>
      <c r="AE75">
        <v>0</v>
      </c>
      <c r="AF75">
        <v>72.37</v>
      </c>
      <c r="AG75">
        <v>1.93</v>
      </c>
      <c r="AH75">
        <v>66.760000000000005</v>
      </c>
      <c r="AI75">
        <v>96.49</v>
      </c>
      <c r="AJ75">
        <v>24.12</v>
      </c>
      <c r="AK75">
        <v>96.49</v>
      </c>
      <c r="AL75">
        <v>1.93</v>
      </c>
      <c r="AM75">
        <v>0</v>
      </c>
      <c r="AN75">
        <v>183.33</v>
      </c>
      <c r="AO75">
        <v>48.61</v>
      </c>
      <c r="AP75">
        <v>64.73</v>
      </c>
      <c r="AQ75">
        <v>0</v>
      </c>
      <c r="AR75">
        <v>43.85</v>
      </c>
      <c r="AS75">
        <v>0</v>
      </c>
      <c r="AT75">
        <v>0</v>
      </c>
      <c r="AU75">
        <v>48.24</v>
      </c>
      <c r="AV75">
        <v>0.77</v>
      </c>
      <c r="AW75">
        <v>0</v>
      </c>
      <c r="AX75">
        <v>0</v>
      </c>
      <c r="AY75">
        <v>0.28000000000000003</v>
      </c>
      <c r="AZ75">
        <v>13.51</v>
      </c>
      <c r="BA75">
        <v>14.62</v>
      </c>
      <c r="BB75">
        <v>1.59</v>
      </c>
      <c r="BC75">
        <v>43.85</v>
      </c>
      <c r="BD75">
        <v>0.52</v>
      </c>
      <c r="BE75">
        <v>0</v>
      </c>
      <c r="BF75">
        <v>0</v>
      </c>
      <c r="BG75">
        <v>0</v>
      </c>
      <c r="BH75">
        <v>0.61</v>
      </c>
      <c r="BI75">
        <v>0</v>
      </c>
      <c r="BJ75">
        <v>0</v>
      </c>
      <c r="BK75">
        <v>24.12</v>
      </c>
      <c r="BL75">
        <v>12.44</v>
      </c>
      <c r="BM75">
        <v>24.12</v>
      </c>
      <c r="BN75">
        <v>48.24</v>
      </c>
      <c r="BO75">
        <v>24.12</v>
      </c>
      <c r="BP75">
        <v>48.24</v>
      </c>
      <c r="BQ75">
        <v>24.12</v>
      </c>
      <c r="BR75">
        <v>24.12</v>
      </c>
      <c r="BS75">
        <v>38.6</v>
      </c>
      <c r="BT75">
        <v>0</v>
      </c>
      <c r="BU75">
        <v>0</v>
      </c>
      <c r="BV75">
        <v>29.01</v>
      </c>
      <c r="BW75">
        <v>24.12</v>
      </c>
      <c r="BX75">
        <v>0</v>
      </c>
      <c r="BY75">
        <v>48.24</v>
      </c>
    </row>
    <row r="76" spans="7:77">
      <c r="G76" t="s">
        <v>118</v>
      </c>
      <c r="H76" s="73">
        <v>684.83</v>
      </c>
      <c r="I76" s="46">
        <v>266.57</v>
      </c>
      <c r="J76" s="46">
        <v>582.0100000000001</v>
      </c>
      <c r="K76" s="46">
        <v>131.32999999999998</v>
      </c>
      <c r="L76" s="46">
        <v>3.9699999999999998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121.57</v>
      </c>
      <c r="X76">
        <v>13.51</v>
      </c>
      <c r="Y76">
        <v>0.88</v>
      </c>
      <c r="Z76">
        <v>192.98</v>
      </c>
      <c r="AA76">
        <v>0.35</v>
      </c>
      <c r="AB76">
        <v>33.770000000000003</v>
      </c>
      <c r="AC76">
        <v>111.25</v>
      </c>
      <c r="AD76">
        <v>0.48</v>
      </c>
      <c r="AE76">
        <v>0</v>
      </c>
      <c r="AF76">
        <v>72.37</v>
      </c>
      <c r="AG76">
        <v>1.93</v>
      </c>
      <c r="AH76">
        <v>66.760000000000005</v>
      </c>
      <c r="AI76">
        <v>96.49</v>
      </c>
      <c r="AJ76">
        <v>24.12</v>
      </c>
      <c r="AK76">
        <v>96.49</v>
      </c>
      <c r="AL76">
        <v>1.93</v>
      </c>
      <c r="AM76">
        <v>0</v>
      </c>
      <c r="AN76">
        <v>183.33</v>
      </c>
      <c r="AO76">
        <v>48.61</v>
      </c>
      <c r="AP76">
        <v>64.73</v>
      </c>
      <c r="AQ76">
        <v>0</v>
      </c>
      <c r="AR76">
        <v>43.85</v>
      </c>
      <c r="AS76">
        <v>0</v>
      </c>
      <c r="AT76">
        <v>0</v>
      </c>
      <c r="AU76">
        <v>48.24</v>
      </c>
      <c r="AV76">
        <v>0.77</v>
      </c>
      <c r="AW76">
        <v>0</v>
      </c>
      <c r="AX76">
        <v>0</v>
      </c>
      <c r="AY76">
        <v>0.11</v>
      </c>
      <c r="AZ76">
        <v>13.51</v>
      </c>
      <c r="BA76">
        <v>14.62</v>
      </c>
      <c r="BB76">
        <v>1.59</v>
      </c>
      <c r="BC76">
        <v>43.85</v>
      </c>
      <c r="BD76">
        <v>0.52</v>
      </c>
      <c r="BE76">
        <v>0</v>
      </c>
      <c r="BF76">
        <v>0</v>
      </c>
      <c r="BG76">
        <v>0</v>
      </c>
      <c r="BH76">
        <v>0.61</v>
      </c>
      <c r="BI76">
        <v>0</v>
      </c>
      <c r="BJ76">
        <v>0</v>
      </c>
      <c r="BK76">
        <v>24.12</v>
      </c>
      <c r="BL76">
        <v>12.44</v>
      </c>
      <c r="BM76">
        <v>24.12</v>
      </c>
      <c r="BN76">
        <v>48.24</v>
      </c>
      <c r="BO76">
        <v>24.12</v>
      </c>
      <c r="BP76">
        <v>48.24</v>
      </c>
      <c r="BQ76">
        <v>24.12</v>
      </c>
      <c r="BR76">
        <v>24.12</v>
      </c>
      <c r="BS76">
        <v>38.6</v>
      </c>
      <c r="BT76">
        <v>0</v>
      </c>
      <c r="BU76">
        <v>0</v>
      </c>
      <c r="BV76">
        <v>29.01</v>
      </c>
      <c r="BW76">
        <v>24.12</v>
      </c>
      <c r="BX76">
        <v>0</v>
      </c>
      <c r="BY76">
        <v>48.24</v>
      </c>
    </row>
    <row r="77" spans="7:77">
      <c r="G77" t="s">
        <v>119</v>
      </c>
      <c r="H77" s="73">
        <v>684.83</v>
      </c>
      <c r="I77" s="46">
        <v>193.24</v>
      </c>
      <c r="J77" s="46">
        <v>620.61000000000013</v>
      </c>
      <c r="K77" s="46">
        <v>131.32999999999998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48.24</v>
      </c>
      <c r="X77">
        <v>13.51</v>
      </c>
      <c r="Y77">
        <v>0.88</v>
      </c>
      <c r="Z77">
        <v>192.98</v>
      </c>
      <c r="AA77">
        <v>0.35</v>
      </c>
      <c r="AB77">
        <v>33.770000000000003</v>
      </c>
      <c r="AC77">
        <v>149.85</v>
      </c>
      <c r="AD77">
        <v>0.48</v>
      </c>
      <c r="AE77">
        <v>0</v>
      </c>
      <c r="AF77">
        <v>72.37</v>
      </c>
      <c r="AG77">
        <v>1.93</v>
      </c>
      <c r="AH77">
        <v>66.760000000000005</v>
      </c>
      <c r="AI77">
        <v>96.49</v>
      </c>
      <c r="AJ77">
        <v>24.12</v>
      </c>
      <c r="AK77">
        <v>96.49</v>
      </c>
      <c r="AL77">
        <v>1.93</v>
      </c>
      <c r="AM77">
        <v>0</v>
      </c>
      <c r="AN77">
        <v>183.33</v>
      </c>
      <c r="AO77">
        <v>48.61</v>
      </c>
      <c r="AP77">
        <v>64.73</v>
      </c>
      <c r="AQ77">
        <v>0</v>
      </c>
      <c r="AR77">
        <v>43.85</v>
      </c>
      <c r="AS77">
        <v>0</v>
      </c>
      <c r="AT77">
        <v>0</v>
      </c>
      <c r="AU77">
        <v>48.24</v>
      </c>
      <c r="AV77">
        <v>0.77</v>
      </c>
      <c r="AW77">
        <v>0</v>
      </c>
      <c r="AX77">
        <v>0</v>
      </c>
      <c r="AY77">
        <v>0</v>
      </c>
      <c r="AZ77">
        <v>13.51</v>
      </c>
      <c r="BA77">
        <v>14.62</v>
      </c>
      <c r="BB77">
        <v>1.59</v>
      </c>
      <c r="BC77">
        <v>43.85</v>
      </c>
      <c r="BD77">
        <v>0.52</v>
      </c>
      <c r="BE77">
        <v>0</v>
      </c>
      <c r="BF77">
        <v>0</v>
      </c>
      <c r="BG77">
        <v>0</v>
      </c>
      <c r="BH77">
        <v>0.61</v>
      </c>
      <c r="BI77">
        <v>0</v>
      </c>
      <c r="BJ77">
        <v>0</v>
      </c>
      <c r="BK77">
        <v>24.12</v>
      </c>
      <c r="BL77">
        <v>12.44</v>
      </c>
      <c r="BM77">
        <v>24.12</v>
      </c>
      <c r="BN77">
        <v>48.24</v>
      </c>
      <c r="BO77">
        <v>24.12</v>
      </c>
      <c r="BP77">
        <v>48.24</v>
      </c>
      <c r="BQ77">
        <v>24.12</v>
      </c>
      <c r="BR77">
        <v>24.12</v>
      </c>
      <c r="BS77">
        <v>38.6</v>
      </c>
      <c r="BT77">
        <v>0</v>
      </c>
      <c r="BU77">
        <v>0</v>
      </c>
      <c r="BV77">
        <v>29.01</v>
      </c>
      <c r="BW77">
        <v>24.12</v>
      </c>
      <c r="BX77">
        <v>0</v>
      </c>
      <c r="BY77">
        <v>48.24</v>
      </c>
    </row>
    <row r="78" spans="7:77">
      <c r="G78" t="s">
        <v>120</v>
      </c>
      <c r="H78" s="73">
        <v>684.83</v>
      </c>
      <c r="I78" s="46">
        <v>193.24</v>
      </c>
      <c r="J78" s="46">
        <v>629.97000000000014</v>
      </c>
      <c r="K78" s="46">
        <v>131.32999999999998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48.24</v>
      </c>
      <c r="X78">
        <v>13.51</v>
      </c>
      <c r="Y78">
        <v>0.88</v>
      </c>
      <c r="Z78">
        <v>192.98</v>
      </c>
      <c r="AA78">
        <v>0.35</v>
      </c>
      <c r="AB78">
        <v>26.05</v>
      </c>
      <c r="AC78">
        <v>166.93</v>
      </c>
      <c r="AD78">
        <v>0.48</v>
      </c>
      <c r="AE78">
        <v>0</v>
      </c>
      <c r="AF78">
        <v>72.37</v>
      </c>
      <c r="AG78">
        <v>1.93</v>
      </c>
      <c r="AH78">
        <v>66.760000000000005</v>
      </c>
      <c r="AI78">
        <v>96.49</v>
      </c>
      <c r="AJ78">
        <v>24.12</v>
      </c>
      <c r="AK78">
        <v>96.49</v>
      </c>
      <c r="AL78">
        <v>1.93</v>
      </c>
      <c r="AM78">
        <v>0</v>
      </c>
      <c r="AN78">
        <v>183.33</v>
      </c>
      <c r="AO78">
        <v>48.61</v>
      </c>
      <c r="AP78">
        <v>64.73</v>
      </c>
      <c r="AQ78">
        <v>0</v>
      </c>
      <c r="AR78">
        <v>43.85</v>
      </c>
      <c r="AS78">
        <v>0</v>
      </c>
      <c r="AT78">
        <v>0</v>
      </c>
      <c r="AU78">
        <v>48.24</v>
      </c>
      <c r="AV78">
        <v>0.77</v>
      </c>
      <c r="AW78">
        <v>0</v>
      </c>
      <c r="AX78">
        <v>0</v>
      </c>
      <c r="AY78">
        <v>0</v>
      </c>
      <c r="AZ78">
        <v>13.51</v>
      </c>
      <c r="BA78">
        <v>14.62</v>
      </c>
      <c r="BB78">
        <v>1.59</v>
      </c>
      <c r="BC78">
        <v>43.85</v>
      </c>
      <c r="BD78">
        <v>0.52</v>
      </c>
      <c r="BE78">
        <v>0</v>
      </c>
      <c r="BF78">
        <v>0</v>
      </c>
      <c r="BG78">
        <v>0</v>
      </c>
      <c r="BH78">
        <v>0.61</v>
      </c>
      <c r="BI78">
        <v>0</v>
      </c>
      <c r="BJ78">
        <v>0</v>
      </c>
      <c r="BK78">
        <v>24.12</v>
      </c>
      <c r="BL78">
        <v>12.44</v>
      </c>
      <c r="BM78">
        <v>24.12</v>
      </c>
      <c r="BN78">
        <v>48.24</v>
      </c>
      <c r="BO78">
        <v>24.12</v>
      </c>
      <c r="BP78">
        <v>48.24</v>
      </c>
      <c r="BQ78">
        <v>24.12</v>
      </c>
      <c r="BR78">
        <v>24.12</v>
      </c>
      <c r="BS78">
        <v>38.6</v>
      </c>
      <c r="BT78">
        <v>0</v>
      </c>
      <c r="BU78">
        <v>0</v>
      </c>
      <c r="BV78">
        <v>29.01</v>
      </c>
      <c r="BW78">
        <v>24.12</v>
      </c>
      <c r="BX78">
        <v>0</v>
      </c>
      <c r="BY78">
        <v>48.24</v>
      </c>
    </row>
    <row r="79" spans="7:77">
      <c r="G79" t="s">
        <v>121</v>
      </c>
      <c r="H79" s="73">
        <v>684.83</v>
      </c>
      <c r="I79" s="46">
        <v>193.24</v>
      </c>
      <c r="J79" s="46">
        <v>662.36</v>
      </c>
      <c r="K79" s="46">
        <v>131.32999999999998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48.24</v>
      </c>
      <c r="X79">
        <v>13.51</v>
      </c>
      <c r="Y79">
        <v>0.88</v>
      </c>
      <c r="Z79">
        <v>192.98</v>
      </c>
      <c r="AA79">
        <v>0.35</v>
      </c>
      <c r="AB79">
        <v>0</v>
      </c>
      <c r="AC79">
        <v>166.93</v>
      </c>
      <c r="AD79">
        <v>0.48</v>
      </c>
      <c r="AE79">
        <v>0</v>
      </c>
      <c r="AF79">
        <v>72.37</v>
      </c>
      <c r="AG79">
        <v>1.93</v>
      </c>
      <c r="AH79">
        <v>66.760000000000005</v>
      </c>
      <c r="AI79">
        <v>96.49</v>
      </c>
      <c r="AJ79">
        <v>24.12</v>
      </c>
      <c r="AK79">
        <v>96.49</v>
      </c>
      <c r="AL79">
        <v>1.93</v>
      </c>
      <c r="AM79">
        <v>0</v>
      </c>
      <c r="AN79">
        <v>241.22</v>
      </c>
      <c r="AO79">
        <v>48.61</v>
      </c>
      <c r="AP79">
        <v>64.73</v>
      </c>
      <c r="AQ79">
        <v>0</v>
      </c>
      <c r="AR79">
        <v>43.85</v>
      </c>
      <c r="AS79">
        <v>0</v>
      </c>
      <c r="AT79">
        <v>0</v>
      </c>
      <c r="AU79">
        <v>48.24</v>
      </c>
      <c r="AV79">
        <v>0.77</v>
      </c>
      <c r="AW79">
        <v>0</v>
      </c>
      <c r="AX79">
        <v>0</v>
      </c>
      <c r="AY79">
        <v>0</v>
      </c>
      <c r="AZ79">
        <v>13.51</v>
      </c>
      <c r="BA79">
        <v>14.62</v>
      </c>
      <c r="BB79">
        <v>1.59</v>
      </c>
      <c r="BC79">
        <v>43.85</v>
      </c>
      <c r="BD79">
        <v>0.52</v>
      </c>
      <c r="BE79">
        <v>0</v>
      </c>
      <c r="BF79">
        <v>0</v>
      </c>
      <c r="BG79">
        <v>0</v>
      </c>
      <c r="BH79">
        <v>0.61</v>
      </c>
      <c r="BI79">
        <v>0</v>
      </c>
      <c r="BJ79">
        <v>0</v>
      </c>
      <c r="BK79">
        <v>24.12</v>
      </c>
      <c r="BL79">
        <v>12.99</v>
      </c>
      <c r="BM79">
        <v>24.12</v>
      </c>
      <c r="BN79">
        <v>48.24</v>
      </c>
      <c r="BO79">
        <v>24.12</v>
      </c>
      <c r="BP79">
        <v>48.24</v>
      </c>
      <c r="BQ79">
        <v>24.12</v>
      </c>
      <c r="BR79">
        <v>24.12</v>
      </c>
      <c r="BS79">
        <v>38.6</v>
      </c>
      <c r="BT79">
        <v>0</v>
      </c>
      <c r="BU79">
        <v>0</v>
      </c>
      <c r="BV79">
        <v>29.01</v>
      </c>
      <c r="BW79">
        <v>24.12</v>
      </c>
      <c r="BX79">
        <v>0</v>
      </c>
      <c r="BY79">
        <v>48.24</v>
      </c>
    </row>
    <row r="80" spans="7:77">
      <c r="G80" t="s">
        <v>122</v>
      </c>
      <c r="H80" s="73">
        <v>684.83</v>
      </c>
      <c r="I80" s="46">
        <v>193.24</v>
      </c>
      <c r="J80" s="46">
        <v>662.36</v>
      </c>
      <c r="K80" s="46">
        <v>131.32999999999998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48.24</v>
      </c>
      <c r="X80">
        <v>13.51</v>
      </c>
      <c r="Y80">
        <v>0.88</v>
      </c>
      <c r="Z80">
        <v>192.98</v>
      </c>
      <c r="AA80">
        <v>0.35</v>
      </c>
      <c r="AB80">
        <v>0</v>
      </c>
      <c r="AC80">
        <v>166.93</v>
      </c>
      <c r="AD80">
        <v>0.48</v>
      </c>
      <c r="AE80">
        <v>0</v>
      </c>
      <c r="AF80">
        <v>72.37</v>
      </c>
      <c r="AG80">
        <v>1.93</v>
      </c>
      <c r="AH80">
        <v>66.760000000000005</v>
      </c>
      <c r="AI80">
        <v>96.49</v>
      </c>
      <c r="AJ80">
        <v>24.12</v>
      </c>
      <c r="AK80">
        <v>96.49</v>
      </c>
      <c r="AL80">
        <v>1.93</v>
      </c>
      <c r="AM80">
        <v>0</v>
      </c>
      <c r="AN80">
        <v>241.22</v>
      </c>
      <c r="AO80">
        <v>48.61</v>
      </c>
      <c r="AP80">
        <v>64.73</v>
      </c>
      <c r="AQ80">
        <v>0</v>
      </c>
      <c r="AR80">
        <v>43.85</v>
      </c>
      <c r="AS80">
        <v>0</v>
      </c>
      <c r="AT80">
        <v>0</v>
      </c>
      <c r="AU80">
        <v>48.24</v>
      </c>
      <c r="AV80">
        <v>0.77</v>
      </c>
      <c r="AW80">
        <v>0</v>
      </c>
      <c r="AX80">
        <v>0</v>
      </c>
      <c r="AY80">
        <v>0</v>
      </c>
      <c r="AZ80">
        <v>13.51</v>
      </c>
      <c r="BA80">
        <v>14.62</v>
      </c>
      <c r="BB80">
        <v>1.59</v>
      </c>
      <c r="BC80">
        <v>43.85</v>
      </c>
      <c r="BD80">
        <v>0.52</v>
      </c>
      <c r="BE80">
        <v>0</v>
      </c>
      <c r="BF80">
        <v>0</v>
      </c>
      <c r="BG80">
        <v>0</v>
      </c>
      <c r="BH80">
        <v>0.61</v>
      </c>
      <c r="BI80">
        <v>0</v>
      </c>
      <c r="BJ80">
        <v>0</v>
      </c>
      <c r="BK80">
        <v>24.12</v>
      </c>
      <c r="BL80">
        <v>12.99</v>
      </c>
      <c r="BM80">
        <v>24.12</v>
      </c>
      <c r="BN80">
        <v>48.24</v>
      </c>
      <c r="BO80">
        <v>24.12</v>
      </c>
      <c r="BP80">
        <v>48.24</v>
      </c>
      <c r="BQ80">
        <v>24.12</v>
      </c>
      <c r="BR80">
        <v>24.12</v>
      </c>
      <c r="BS80">
        <v>38.6</v>
      </c>
      <c r="BT80">
        <v>0</v>
      </c>
      <c r="BU80">
        <v>0</v>
      </c>
      <c r="BV80">
        <v>29.01</v>
      </c>
      <c r="BW80">
        <v>24.12</v>
      </c>
      <c r="BX80">
        <v>0</v>
      </c>
      <c r="BY80">
        <v>48.24</v>
      </c>
    </row>
    <row r="81" spans="7:77">
      <c r="G81" t="s">
        <v>123</v>
      </c>
      <c r="H81" s="73">
        <v>684.83</v>
      </c>
      <c r="I81" s="46">
        <v>193.24</v>
      </c>
      <c r="J81" s="46">
        <v>662.36</v>
      </c>
      <c r="K81" s="46">
        <v>131.32999999999998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48.24</v>
      </c>
      <c r="X81">
        <v>13.51</v>
      </c>
      <c r="Y81">
        <v>0.88</v>
      </c>
      <c r="Z81">
        <v>192.98</v>
      </c>
      <c r="AA81">
        <v>0.35</v>
      </c>
      <c r="AB81">
        <v>0</v>
      </c>
      <c r="AC81">
        <v>166.93</v>
      </c>
      <c r="AD81">
        <v>0.48</v>
      </c>
      <c r="AE81">
        <v>0</v>
      </c>
      <c r="AF81">
        <v>72.37</v>
      </c>
      <c r="AG81">
        <v>1.93</v>
      </c>
      <c r="AH81">
        <v>66.760000000000005</v>
      </c>
      <c r="AI81">
        <v>96.49</v>
      </c>
      <c r="AJ81">
        <v>24.12</v>
      </c>
      <c r="AK81">
        <v>96.49</v>
      </c>
      <c r="AL81">
        <v>1.93</v>
      </c>
      <c r="AM81">
        <v>0</v>
      </c>
      <c r="AN81">
        <v>241.22</v>
      </c>
      <c r="AO81">
        <v>48.61</v>
      </c>
      <c r="AP81">
        <v>64.73</v>
      </c>
      <c r="AQ81">
        <v>0</v>
      </c>
      <c r="AR81">
        <v>43.85</v>
      </c>
      <c r="AS81">
        <v>0</v>
      </c>
      <c r="AT81">
        <v>0</v>
      </c>
      <c r="AU81">
        <v>48.24</v>
      </c>
      <c r="AV81">
        <v>0.77</v>
      </c>
      <c r="AW81">
        <v>0</v>
      </c>
      <c r="AX81">
        <v>0</v>
      </c>
      <c r="AY81">
        <v>0</v>
      </c>
      <c r="AZ81">
        <v>13.51</v>
      </c>
      <c r="BA81">
        <v>14.62</v>
      </c>
      <c r="BB81">
        <v>1.59</v>
      </c>
      <c r="BC81">
        <v>43.85</v>
      </c>
      <c r="BD81">
        <v>0.52</v>
      </c>
      <c r="BE81">
        <v>0</v>
      </c>
      <c r="BF81">
        <v>0</v>
      </c>
      <c r="BG81">
        <v>0</v>
      </c>
      <c r="BH81">
        <v>0.61</v>
      </c>
      <c r="BI81">
        <v>0</v>
      </c>
      <c r="BJ81">
        <v>0</v>
      </c>
      <c r="BK81">
        <v>24.12</v>
      </c>
      <c r="BL81">
        <v>12.99</v>
      </c>
      <c r="BM81">
        <v>24.12</v>
      </c>
      <c r="BN81">
        <v>48.24</v>
      </c>
      <c r="BO81">
        <v>24.12</v>
      </c>
      <c r="BP81">
        <v>48.24</v>
      </c>
      <c r="BQ81">
        <v>24.12</v>
      </c>
      <c r="BR81">
        <v>24.12</v>
      </c>
      <c r="BS81">
        <v>38.6</v>
      </c>
      <c r="BT81">
        <v>0</v>
      </c>
      <c r="BU81">
        <v>0</v>
      </c>
      <c r="BV81">
        <v>29.01</v>
      </c>
      <c r="BW81">
        <v>24.12</v>
      </c>
      <c r="BX81">
        <v>0</v>
      </c>
      <c r="BY81">
        <v>48.24</v>
      </c>
    </row>
    <row r="82" spans="7:77">
      <c r="G82" t="s">
        <v>124</v>
      </c>
      <c r="H82" s="73">
        <v>684.83</v>
      </c>
      <c r="I82" s="46">
        <v>193.24</v>
      </c>
      <c r="J82" s="46">
        <v>662.36</v>
      </c>
      <c r="K82" s="46">
        <v>131.32999999999998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48.24</v>
      </c>
      <c r="X82">
        <v>13.51</v>
      </c>
      <c r="Y82">
        <v>0.88</v>
      </c>
      <c r="Z82">
        <v>192.98</v>
      </c>
      <c r="AA82">
        <v>0.35</v>
      </c>
      <c r="AB82">
        <v>0</v>
      </c>
      <c r="AC82">
        <v>166.93</v>
      </c>
      <c r="AD82">
        <v>0.48</v>
      </c>
      <c r="AE82">
        <v>0</v>
      </c>
      <c r="AF82">
        <v>72.37</v>
      </c>
      <c r="AG82">
        <v>1.93</v>
      </c>
      <c r="AH82">
        <v>66.760000000000005</v>
      </c>
      <c r="AI82">
        <v>96.49</v>
      </c>
      <c r="AJ82">
        <v>24.12</v>
      </c>
      <c r="AK82">
        <v>96.49</v>
      </c>
      <c r="AL82">
        <v>1.93</v>
      </c>
      <c r="AM82">
        <v>0</v>
      </c>
      <c r="AN82">
        <v>241.22</v>
      </c>
      <c r="AO82">
        <v>48.61</v>
      </c>
      <c r="AP82">
        <v>64.73</v>
      </c>
      <c r="AQ82">
        <v>0</v>
      </c>
      <c r="AR82">
        <v>43.85</v>
      </c>
      <c r="AS82">
        <v>0</v>
      </c>
      <c r="AT82">
        <v>0</v>
      </c>
      <c r="AU82">
        <v>48.24</v>
      </c>
      <c r="AV82">
        <v>0.77</v>
      </c>
      <c r="AW82">
        <v>0</v>
      </c>
      <c r="AX82">
        <v>0</v>
      </c>
      <c r="AY82">
        <v>0</v>
      </c>
      <c r="AZ82">
        <v>13.51</v>
      </c>
      <c r="BA82">
        <v>14.62</v>
      </c>
      <c r="BB82">
        <v>1.59</v>
      </c>
      <c r="BC82">
        <v>43.85</v>
      </c>
      <c r="BD82">
        <v>0.52</v>
      </c>
      <c r="BE82">
        <v>0</v>
      </c>
      <c r="BF82">
        <v>0</v>
      </c>
      <c r="BG82">
        <v>0</v>
      </c>
      <c r="BH82">
        <v>0.61</v>
      </c>
      <c r="BI82">
        <v>0</v>
      </c>
      <c r="BJ82">
        <v>0</v>
      </c>
      <c r="BK82">
        <v>24.12</v>
      </c>
      <c r="BL82">
        <v>12.99</v>
      </c>
      <c r="BM82">
        <v>24.12</v>
      </c>
      <c r="BN82">
        <v>48.24</v>
      </c>
      <c r="BO82">
        <v>24.12</v>
      </c>
      <c r="BP82">
        <v>48.24</v>
      </c>
      <c r="BQ82">
        <v>24.12</v>
      </c>
      <c r="BR82">
        <v>24.12</v>
      </c>
      <c r="BS82">
        <v>38.6</v>
      </c>
      <c r="BT82">
        <v>0</v>
      </c>
      <c r="BU82">
        <v>0</v>
      </c>
      <c r="BV82">
        <v>29.01</v>
      </c>
      <c r="BW82">
        <v>24.12</v>
      </c>
      <c r="BX82">
        <v>0</v>
      </c>
      <c r="BY82">
        <v>48.24</v>
      </c>
    </row>
    <row r="83" spans="7:77">
      <c r="G83" t="s">
        <v>125</v>
      </c>
      <c r="H83" s="73">
        <v>749.47</v>
      </c>
      <c r="I83" s="46">
        <v>193.24</v>
      </c>
      <c r="J83" s="46">
        <v>662.54</v>
      </c>
      <c r="K83" s="46">
        <v>131.32999999999998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48.24</v>
      </c>
      <c r="X83">
        <v>8.68</v>
      </c>
      <c r="Y83">
        <v>0.88</v>
      </c>
      <c r="Z83">
        <v>192.98</v>
      </c>
      <c r="AA83">
        <v>0.35</v>
      </c>
      <c r="AB83">
        <v>0</v>
      </c>
      <c r="AC83">
        <v>166.93</v>
      </c>
      <c r="AD83">
        <v>0.48</v>
      </c>
      <c r="AE83">
        <v>0</v>
      </c>
      <c r="AF83">
        <v>72.37</v>
      </c>
      <c r="AG83">
        <v>1.93</v>
      </c>
      <c r="AH83">
        <v>66.760000000000005</v>
      </c>
      <c r="AI83">
        <v>96.49</v>
      </c>
      <c r="AJ83">
        <v>24.12</v>
      </c>
      <c r="AK83">
        <v>0</v>
      </c>
      <c r="AL83">
        <v>1.93</v>
      </c>
      <c r="AM83">
        <v>48.24</v>
      </c>
      <c r="AN83">
        <v>241.22</v>
      </c>
      <c r="AO83">
        <v>48.61</v>
      </c>
      <c r="AP83">
        <v>64.73</v>
      </c>
      <c r="AQ83">
        <v>0</v>
      </c>
      <c r="AR83">
        <v>43.85</v>
      </c>
      <c r="AS83">
        <v>19.3</v>
      </c>
      <c r="AT83">
        <v>0</v>
      </c>
      <c r="AU83">
        <v>48.24</v>
      </c>
      <c r="AV83">
        <v>0.77</v>
      </c>
      <c r="AW83">
        <v>0</v>
      </c>
      <c r="AX83">
        <v>0</v>
      </c>
      <c r="AY83">
        <v>0</v>
      </c>
      <c r="AZ83">
        <v>13.51</v>
      </c>
      <c r="BA83">
        <v>14.62</v>
      </c>
      <c r="BB83">
        <v>1.59</v>
      </c>
      <c r="BC83">
        <v>43.85</v>
      </c>
      <c r="BD83">
        <v>0.52</v>
      </c>
      <c r="BE83">
        <v>1.93</v>
      </c>
      <c r="BF83">
        <v>0</v>
      </c>
      <c r="BG83">
        <v>96.49</v>
      </c>
      <c r="BH83">
        <v>0.61</v>
      </c>
      <c r="BI83">
        <v>0</v>
      </c>
      <c r="BJ83">
        <v>0</v>
      </c>
      <c r="BK83">
        <v>24.12</v>
      </c>
      <c r="BL83">
        <v>13.17</v>
      </c>
      <c r="BM83">
        <v>24.12</v>
      </c>
      <c r="BN83">
        <v>48.24</v>
      </c>
      <c r="BO83">
        <v>24.12</v>
      </c>
      <c r="BP83">
        <v>48.24</v>
      </c>
      <c r="BQ83">
        <v>24.12</v>
      </c>
      <c r="BR83">
        <v>24.12</v>
      </c>
      <c r="BS83">
        <v>38.6</v>
      </c>
      <c r="BT83">
        <v>0</v>
      </c>
      <c r="BU83">
        <v>0</v>
      </c>
      <c r="BV83">
        <v>29.01</v>
      </c>
      <c r="BW83">
        <v>24.12</v>
      </c>
      <c r="BX83">
        <v>0</v>
      </c>
      <c r="BY83">
        <v>48.24</v>
      </c>
    </row>
    <row r="84" spans="7:77">
      <c r="G84" t="s">
        <v>126</v>
      </c>
      <c r="H84" s="73">
        <v>749.47</v>
      </c>
      <c r="I84" s="46">
        <v>193.24</v>
      </c>
      <c r="J84" s="46">
        <v>662.54</v>
      </c>
      <c r="K84" s="46">
        <v>131.32999999999998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48.24</v>
      </c>
      <c r="X84">
        <v>8.68</v>
      </c>
      <c r="Y84">
        <v>0.88</v>
      </c>
      <c r="Z84">
        <v>192.98</v>
      </c>
      <c r="AA84">
        <v>0.35</v>
      </c>
      <c r="AB84">
        <v>0</v>
      </c>
      <c r="AC84">
        <v>166.93</v>
      </c>
      <c r="AD84">
        <v>0.48</v>
      </c>
      <c r="AE84">
        <v>0</v>
      </c>
      <c r="AF84">
        <v>72.37</v>
      </c>
      <c r="AG84">
        <v>1.93</v>
      </c>
      <c r="AH84">
        <v>66.760000000000005</v>
      </c>
      <c r="AI84">
        <v>96.49</v>
      </c>
      <c r="AJ84">
        <v>24.12</v>
      </c>
      <c r="AK84">
        <v>0</v>
      </c>
      <c r="AL84">
        <v>1.93</v>
      </c>
      <c r="AM84">
        <v>48.24</v>
      </c>
      <c r="AN84">
        <v>241.22</v>
      </c>
      <c r="AO84">
        <v>48.61</v>
      </c>
      <c r="AP84">
        <v>64.73</v>
      </c>
      <c r="AQ84">
        <v>0</v>
      </c>
      <c r="AR84">
        <v>43.85</v>
      </c>
      <c r="AS84">
        <v>19.3</v>
      </c>
      <c r="AT84">
        <v>0</v>
      </c>
      <c r="AU84">
        <v>48.24</v>
      </c>
      <c r="AV84">
        <v>0.77</v>
      </c>
      <c r="AW84">
        <v>0</v>
      </c>
      <c r="AX84">
        <v>0</v>
      </c>
      <c r="AY84">
        <v>0</v>
      </c>
      <c r="AZ84">
        <v>13.51</v>
      </c>
      <c r="BA84">
        <v>14.62</v>
      </c>
      <c r="BB84">
        <v>1.59</v>
      </c>
      <c r="BC84">
        <v>43.85</v>
      </c>
      <c r="BD84">
        <v>0.52</v>
      </c>
      <c r="BE84">
        <v>1.93</v>
      </c>
      <c r="BF84">
        <v>0</v>
      </c>
      <c r="BG84">
        <v>96.49</v>
      </c>
      <c r="BH84">
        <v>0.61</v>
      </c>
      <c r="BI84">
        <v>0</v>
      </c>
      <c r="BJ84">
        <v>0</v>
      </c>
      <c r="BK84">
        <v>24.12</v>
      </c>
      <c r="BL84">
        <v>13.17</v>
      </c>
      <c r="BM84">
        <v>24.12</v>
      </c>
      <c r="BN84">
        <v>48.24</v>
      </c>
      <c r="BO84">
        <v>24.12</v>
      </c>
      <c r="BP84">
        <v>48.24</v>
      </c>
      <c r="BQ84">
        <v>24.12</v>
      </c>
      <c r="BR84">
        <v>24.12</v>
      </c>
      <c r="BS84">
        <v>38.6</v>
      </c>
      <c r="BT84">
        <v>0</v>
      </c>
      <c r="BU84">
        <v>0</v>
      </c>
      <c r="BV84">
        <v>29.01</v>
      </c>
      <c r="BW84">
        <v>24.12</v>
      </c>
      <c r="BX84">
        <v>0</v>
      </c>
      <c r="BY84">
        <v>48.24</v>
      </c>
    </row>
    <row r="85" spans="7:77">
      <c r="G85" t="s">
        <v>127</v>
      </c>
      <c r="H85" s="73">
        <v>749.47</v>
      </c>
      <c r="I85" s="46">
        <v>193.24</v>
      </c>
      <c r="J85" s="46">
        <v>662.54</v>
      </c>
      <c r="K85" s="46">
        <v>131.32999999999998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48.24</v>
      </c>
      <c r="X85">
        <v>8.68</v>
      </c>
      <c r="Y85">
        <v>0.88</v>
      </c>
      <c r="Z85">
        <v>192.98</v>
      </c>
      <c r="AA85">
        <v>0.35</v>
      </c>
      <c r="AB85">
        <v>0</v>
      </c>
      <c r="AC85">
        <v>166.93</v>
      </c>
      <c r="AD85">
        <v>0.48</v>
      </c>
      <c r="AE85">
        <v>0</v>
      </c>
      <c r="AF85">
        <v>72.37</v>
      </c>
      <c r="AG85">
        <v>1.93</v>
      </c>
      <c r="AH85">
        <v>66.760000000000005</v>
      </c>
      <c r="AI85">
        <v>96.49</v>
      </c>
      <c r="AJ85">
        <v>24.12</v>
      </c>
      <c r="AK85">
        <v>0</v>
      </c>
      <c r="AL85">
        <v>1.93</v>
      </c>
      <c r="AM85">
        <v>48.24</v>
      </c>
      <c r="AN85">
        <v>241.22</v>
      </c>
      <c r="AO85">
        <v>48.61</v>
      </c>
      <c r="AP85">
        <v>64.73</v>
      </c>
      <c r="AQ85">
        <v>0</v>
      </c>
      <c r="AR85">
        <v>43.85</v>
      </c>
      <c r="AS85">
        <v>19.3</v>
      </c>
      <c r="AT85">
        <v>0</v>
      </c>
      <c r="AU85">
        <v>48.24</v>
      </c>
      <c r="AV85">
        <v>0.77</v>
      </c>
      <c r="AW85">
        <v>0</v>
      </c>
      <c r="AX85">
        <v>0</v>
      </c>
      <c r="AY85">
        <v>0</v>
      </c>
      <c r="AZ85">
        <v>13.51</v>
      </c>
      <c r="BA85">
        <v>14.62</v>
      </c>
      <c r="BB85">
        <v>1.59</v>
      </c>
      <c r="BC85">
        <v>43.85</v>
      </c>
      <c r="BD85">
        <v>0.52</v>
      </c>
      <c r="BE85">
        <v>1.93</v>
      </c>
      <c r="BF85">
        <v>0</v>
      </c>
      <c r="BG85">
        <v>96.49</v>
      </c>
      <c r="BH85">
        <v>0.61</v>
      </c>
      <c r="BI85">
        <v>0</v>
      </c>
      <c r="BJ85">
        <v>0</v>
      </c>
      <c r="BK85">
        <v>24.12</v>
      </c>
      <c r="BL85">
        <v>13.17</v>
      </c>
      <c r="BM85">
        <v>24.12</v>
      </c>
      <c r="BN85">
        <v>48.24</v>
      </c>
      <c r="BO85">
        <v>24.12</v>
      </c>
      <c r="BP85">
        <v>48.24</v>
      </c>
      <c r="BQ85">
        <v>24.12</v>
      </c>
      <c r="BR85">
        <v>24.12</v>
      </c>
      <c r="BS85">
        <v>38.6</v>
      </c>
      <c r="BT85">
        <v>0</v>
      </c>
      <c r="BU85">
        <v>0</v>
      </c>
      <c r="BV85">
        <v>29.01</v>
      </c>
      <c r="BW85">
        <v>24.12</v>
      </c>
      <c r="BX85">
        <v>0</v>
      </c>
      <c r="BY85">
        <v>48.24</v>
      </c>
    </row>
    <row r="86" spans="7:77">
      <c r="G86" t="s">
        <v>128</v>
      </c>
      <c r="H86" s="73">
        <v>749.47</v>
      </c>
      <c r="I86" s="46">
        <v>193.24</v>
      </c>
      <c r="J86" s="46">
        <v>662.54</v>
      </c>
      <c r="K86" s="46">
        <v>131.32999999999998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48.24</v>
      </c>
      <c r="X86">
        <v>8.68</v>
      </c>
      <c r="Y86">
        <v>0.88</v>
      </c>
      <c r="Z86">
        <v>192.98</v>
      </c>
      <c r="AA86">
        <v>0.35</v>
      </c>
      <c r="AB86">
        <v>0</v>
      </c>
      <c r="AC86">
        <v>166.93</v>
      </c>
      <c r="AD86">
        <v>0.48</v>
      </c>
      <c r="AE86">
        <v>0</v>
      </c>
      <c r="AF86">
        <v>72.37</v>
      </c>
      <c r="AG86">
        <v>1.93</v>
      </c>
      <c r="AH86">
        <v>66.760000000000005</v>
      </c>
      <c r="AI86">
        <v>96.49</v>
      </c>
      <c r="AJ86">
        <v>24.12</v>
      </c>
      <c r="AK86">
        <v>0</v>
      </c>
      <c r="AL86">
        <v>1.93</v>
      </c>
      <c r="AM86">
        <v>48.24</v>
      </c>
      <c r="AN86">
        <v>241.22</v>
      </c>
      <c r="AO86">
        <v>48.61</v>
      </c>
      <c r="AP86">
        <v>64.73</v>
      </c>
      <c r="AQ86">
        <v>0</v>
      </c>
      <c r="AR86">
        <v>43.85</v>
      </c>
      <c r="AS86">
        <v>19.3</v>
      </c>
      <c r="AT86">
        <v>0</v>
      </c>
      <c r="AU86">
        <v>48.24</v>
      </c>
      <c r="AV86">
        <v>0.77</v>
      </c>
      <c r="AW86">
        <v>0</v>
      </c>
      <c r="AX86">
        <v>0</v>
      </c>
      <c r="AY86">
        <v>0</v>
      </c>
      <c r="AZ86">
        <v>13.51</v>
      </c>
      <c r="BA86">
        <v>14.62</v>
      </c>
      <c r="BB86">
        <v>1.59</v>
      </c>
      <c r="BC86">
        <v>43.85</v>
      </c>
      <c r="BD86">
        <v>0.52</v>
      </c>
      <c r="BE86">
        <v>1.93</v>
      </c>
      <c r="BF86">
        <v>0</v>
      </c>
      <c r="BG86">
        <v>96.49</v>
      </c>
      <c r="BH86">
        <v>0.61</v>
      </c>
      <c r="BI86">
        <v>0</v>
      </c>
      <c r="BJ86">
        <v>0</v>
      </c>
      <c r="BK86">
        <v>24.12</v>
      </c>
      <c r="BL86">
        <v>13.17</v>
      </c>
      <c r="BM86">
        <v>24.12</v>
      </c>
      <c r="BN86">
        <v>48.24</v>
      </c>
      <c r="BO86">
        <v>24.12</v>
      </c>
      <c r="BP86">
        <v>48.24</v>
      </c>
      <c r="BQ86">
        <v>24.12</v>
      </c>
      <c r="BR86">
        <v>24.12</v>
      </c>
      <c r="BS86">
        <v>38.6</v>
      </c>
      <c r="BT86">
        <v>0</v>
      </c>
      <c r="BU86">
        <v>0</v>
      </c>
      <c r="BV86">
        <v>29.01</v>
      </c>
      <c r="BW86">
        <v>24.12</v>
      </c>
      <c r="BX86">
        <v>0</v>
      </c>
      <c r="BY86">
        <v>48.24</v>
      </c>
    </row>
    <row r="87" spans="7:77">
      <c r="G87" t="s">
        <v>129</v>
      </c>
      <c r="H87" s="73">
        <v>797.72</v>
      </c>
      <c r="I87" s="46">
        <v>193.24</v>
      </c>
      <c r="J87" s="46">
        <v>662.54</v>
      </c>
      <c r="K87" s="46">
        <v>131.32999999999998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48.24</v>
      </c>
      <c r="X87">
        <v>8.68</v>
      </c>
      <c r="Y87">
        <v>0.88</v>
      </c>
      <c r="Z87">
        <v>192.98</v>
      </c>
      <c r="AA87">
        <v>0.35</v>
      </c>
      <c r="AB87">
        <v>0</v>
      </c>
      <c r="AC87">
        <v>166.93</v>
      </c>
      <c r="AD87">
        <v>0.48</v>
      </c>
      <c r="AE87">
        <v>0</v>
      </c>
      <c r="AF87">
        <v>72.37</v>
      </c>
      <c r="AG87">
        <v>1.93</v>
      </c>
      <c r="AH87">
        <v>66.760000000000005</v>
      </c>
      <c r="AI87">
        <v>96.49</v>
      </c>
      <c r="AJ87">
        <v>24.12</v>
      </c>
      <c r="AK87">
        <v>0</v>
      </c>
      <c r="AL87">
        <v>1.93</v>
      </c>
      <c r="AM87">
        <v>48.24</v>
      </c>
      <c r="AN87">
        <v>241.22</v>
      </c>
      <c r="AO87">
        <v>48.61</v>
      </c>
      <c r="AP87">
        <v>64.73</v>
      </c>
      <c r="AQ87">
        <v>0</v>
      </c>
      <c r="AR87">
        <v>43.85</v>
      </c>
      <c r="AS87">
        <v>19.3</v>
      </c>
      <c r="AT87">
        <v>0</v>
      </c>
      <c r="AU87">
        <v>48.24</v>
      </c>
      <c r="AV87">
        <v>0.77</v>
      </c>
      <c r="AW87">
        <v>0</v>
      </c>
      <c r="AX87">
        <v>0</v>
      </c>
      <c r="AY87">
        <v>0</v>
      </c>
      <c r="AZ87">
        <v>13.51</v>
      </c>
      <c r="BA87">
        <v>14.62</v>
      </c>
      <c r="BB87">
        <v>1.59</v>
      </c>
      <c r="BC87">
        <v>43.85</v>
      </c>
      <c r="BD87">
        <v>0.52</v>
      </c>
      <c r="BE87">
        <v>1.93</v>
      </c>
      <c r="BF87">
        <v>0</v>
      </c>
      <c r="BG87">
        <v>144.74</v>
      </c>
      <c r="BH87">
        <v>0.61</v>
      </c>
      <c r="BI87">
        <v>0</v>
      </c>
      <c r="BJ87">
        <v>0</v>
      </c>
      <c r="BK87">
        <v>24.12</v>
      </c>
      <c r="BL87">
        <v>13.17</v>
      </c>
      <c r="BM87">
        <v>24.12</v>
      </c>
      <c r="BN87">
        <v>48.24</v>
      </c>
      <c r="BO87">
        <v>24.12</v>
      </c>
      <c r="BP87">
        <v>48.24</v>
      </c>
      <c r="BQ87">
        <v>24.12</v>
      </c>
      <c r="BR87">
        <v>24.12</v>
      </c>
      <c r="BS87">
        <v>38.6</v>
      </c>
      <c r="BT87">
        <v>0</v>
      </c>
      <c r="BU87">
        <v>0</v>
      </c>
      <c r="BV87">
        <v>29.01</v>
      </c>
      <c r="BW87">
        <v>24.12</v>
      </c>
      <c r="BX87">
        <v>0</v>
      </c>
      <c r="BY87">
        <v>48.24</v>
      </c>
    </row>
    <row r="88" spans="7:77">
      <c r="G88" t="s">
        <v>130</v>
      </c>
      <c r="H88" s="73">
        <v>797.72</v>
      </c>
      <c r="I88" s="46">
        <v>193.24</v>
      </c>
      <c r="J88" s="46">
        <v>662.54</v>
      </c>
      <c r="K88" s="46">
        <v>131.32999999999998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48.24</v>
      </c>
      <c r="X88">
        <v>8.68</v>
      </c>
      <c r="Y88">
        <v>0.88</v>
      </c>
      <c r="Z88">
        <v>192.98</v>
      </c>
      <c r="AA88">
        <v>0.35</v>
      </c>
      <c r="AB88">
        <v>0</v>
      </c>
      <c r="AC88">
        <v>166.93</v>
      </c>
      <c r="AD88">
        <v>0.48</v>
      </c>
      <c r="AE88">
        <v>0</v>
      </c>
      <c r="AF88">
        <v>72.37</v>
      </c>
      <c r="AG88">
        <v>1.93</v>
      </c>
      <c r="AH88">
        <v>66.760000000000005</v>
      </c>
      <c r="AI88">
        <v>96.49</v>
      </c>
      <c r="AJ88">
        <v>24.12</v>
      </c>
      <c r="AK88">
        <v>0</v>
      </c>
      <c r="AL88">
        <v>1.93</v>
      </c>
      <c r="AM88">
        <v>48.24</v>
      </c>
      <c r="AN88">
        <v>241.22</v>
      </c>
      <c r="AO88">
        <v>48.61</v>
      </c>
      <c r="AP88">
        <v>64.73</v>
      </c>
      <c r="AQ88">
        <v>0</v>
      </c>
      <c r="AR88">
        <v>43.85</v>
      </c>
      <c r="AS88">
        <v>19.3</v>
      </c>
      <c r="AT88">
        <v>0</v>
      </c>
      <c r="AU88">
        <v>48.24</v>
      </c>
      <c r="AV88">
        <v>0.77</v>
      </c>
      <c r="AW88">
        <v>0</v>
      </c>
      <c r="AX88">
        <v>0</v>
      </c>
      <c r="AY88">
        <v>0</v>
      </c>
      <c r="AZ88">
        <v>13.51</v>
      </c>
      <c r="BA88">
        <v>14.62</v>
      </c>
      <c r="BB88">
        <v>1.59</v>
      </c>
      <c r="BC88">
        <v>43.85</v>
      </c>
      <c r="BD88">
        <v>0.52</v>
      </c>
      <c r="BE88">
        <v>1.93</v>
      </c>
      <c r="BF88">
        <v>0</v>
      </c>
      <c r="BG88">
        <v>144.74</v>
      </c>
      <c r="BH88">
        <v>0.61</v>
      </c>
      <c r="BI88">
        <v>0</v>
      </c>
      <c r="BJ88">
        <v>0</v>
      </c>
      <c r="BK88">
        <v>24.12</v>
      </c>
      <c r="BL88">
        <v>13.17</v>
      </c>
      <c r="BM88">
        <v>24.12</v>
      </c>
      <c r="BN88">
        <v>48.24</v>
      </c>
      <c r="BO88">
        <v>24.12</v>
      </c>
      <c r="BP88">
        <v>48.24</v>
      </c>
      <c r="BQ88">
        <v>24.12</v>
      </c>
      <c r="BR88">
        <v>24.12</v>
      </c>
      <c r="BS88">
        <v>38.6</v>
      </c>
      <c r="BT88">
        <v>0</v>
      </c>
      <c r="BU88">
        <v>0</v>
      </c>
      <c r="BV88">
        <v>29.01</v>
      </c>
      <c r="BW88">
        <v>24.12</v>
      </c>
      <c r="BX88">
        <v>0</v>
      </c>
      <c r="BY88">
        <v>48.24</v>
      </c>
    </row>
    <row r="89" spans="7:77">
      <c r="G89" t="s">
        <v>131</v>
      </c>
      <c r="H89" s="73">
        <v>797.72</v>
      </c>
      <c r="I89" s="46">
        <v>193.24</v>
      </c>
      <c r="J89" s="46">
        <v>662.54</v>
      </c>
      <c r="K89" s="46">
        <v>131.32999999999998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48.24</v>
      </c>
      <c r="X89">
        <v>8.68</v>
      </c>
      <c r="Y89">
        <v>0.88</v>
      </c>
      <c r="Z89">
        <v>192.98</v>
      </c>
      <c r="AA89">
        <v>0.35</v>
      </c>
      <c r="AB89">
        <v>0</v>
      </c>
      <c r="AC89">
        <v>166.93</v>
      </c>
      <c r="AD89">
        <v>0.48</v>
      </c>
      <c r="AE89">
        <v>0</v>
      </c>
      <c r="AF89">
        <v>72.37</v>
      </c>
      <c r="AG89">
        <v>1.93</v>
      </c>
      <c r="AH89">
        <v>66.760000000000005</v>
      </c>
      <c r="AI89">
        <v>96.49</v>
      </c>
      <c r="AJ89">
        <v>24.12</v>
      </c>
      <c r="AK89">
        <v>0</v>
      </c>
      <c r="AL89">
        <v>1.93</v>
      </c>
      <c r="AM89">
        <v>48.24</v>
      </c>
      <c r="AN89">
        <v>241.22</v>
      </c>
      <c r="AO89">
        <v>48.61</v>
      </c>
      <c r="AP89">
        <v>64.73</v>
      </c>
      <c r="AQ89">
        <v>0</v>
      </c>
      <c r="AR89">
        <v>43.85</v>
      </c>
      <c r="AS89">
        <v>19.3</v>
      </c>
      <c r="AT89">
        <v>0</v>
      </c>
      <c r="AU89">
        <v>48.24</v>
      </c>
      <c r="AV89">
        <v>0.77</v>
      </c>
      <c r="AW89">
        <v>0</v>
      </c>
      <c r="AX89">
        <v>0</v>
      </c>
      <c r="AY89">
        <v>0</v>
      </c>
      <c r="AZ89">
        <v>13.51</v>
      </c>
      <c r="BA89">
        <v>14.62</v>
      </c>
      <c r="BB89">
        <v>1.59</v>
      </c>
      <c r="BC89">
        <v>43.85</v>
      </c>
      <c r="BD89">
        <v>0.52</v>
      </c>
      <c r="BE89">
        <v>1.93</v>
      </c>
      <c r="BF89">
        <v>0</v>
      </c>
      <c r="BG89">
        <v>144.74</v>
      </c>
      <c r="BH89">
        <v>0.61</v>
      </c>
      <c r="BI89">
        <v>0</v>
      </c>
      <c r="BJ89">
        <v>0</v>
      </c>
      <c r="BK89">
        <v>24.12</v>
      </c>
      <c r="BL89">
        <v>13.17</v>
      </c>
      <c r="BM89">
        <v>24.12</v>
      </c>
      <c r="BN89">
        <v>48.24</v>
      </c>
      <c r="BO89">
        <v>24.12</v>
      </c>
      <c r="BP89">
        <v>48.24</v>
      </c>
      <c r="BQ89">
        <v>24.12</v>
      </c>
      <c r="BR89">
        <v>24.12</v>
      </c>
      <c r="BS89">
        <v>38.6</v>
      </c>
      <c r="BT89">
        <v>0</v>
      </c>
      <c r="BU89">
        <v>0</v>
      </c>
      <c r="BV89">
        <v>29.01</v>
      </c>
      <c r="BW89">
        <v>24.12</v>
      </c>
      <c r="BX89">
        <v>0</v>
      </c>
      <c r="BY89">
        <v>48.24</v>
      </c>
    </row>
    <row r="90" spans="7:77">
      <c r="G90" t="s">
        <v>132</v>
      </c>
      <c r="H90" s="73">
        <v>797.72</v>
      </c>
      <c r="I90" s="46">
        <v>193.24</v>
      </c>
      <c r="J90" s="46">
        <v>662.54</v>
      </c>
      <c r="K90" s="46">
        <v>131.32999999999998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48.24</v>
      </c>
      <c r="X90">
        <v>8.68</v>
      </c>
      <c r="Y90">
        <v>0.88</v>
      </c>
      <c r="Z90">
        <v>192.98</v>
      </c>
      <c r="AA90">
        <v>0.35</v>
      </c>
      <c r="AB90">
        <v>0</v>
      </c>
      <c r="AC90">
        <v>166.93</v>
      </c>
      <c r="AD90">
        <v>0.48</v>
      </c>
      <c r="AE90">
        <v>0</v>
      </c>
      <c r="AF90">
        <v>72.37</v>
      </c>
      <c r="AG90">
        <v>1.93</v>
      </c>
      <c r="AH90">
        <v>66.760000000000005</v>
      </c>
      <c r="AI90">
        <v>96.49</v>
      </c>
      <c r="AJ90">
        <v>24.12</v>
      </c>
      <c r="AK90">
        <v>0</v>
      </c>
      <c r="AL90">
        <v>1.93</v>
      </c>
      <c r="AM90">
        <v>48.24</v>
      </c>
      <c r="AN90">
        <v>241.22</v>
      </c>
      <c r="AO90">
        <v>48.61</v>
      </c>
      <c r="AP90">
        <v>64.73</v>
      </c>
      <c r="AQ90">
        <v>0</v>
      </c>
      <c r="AR90">
        <v>43.85</v>
      </c>
      <c r="AS90">
        <v>19.3</v>
      </c>
      <c r="AT90">
        <v>0</v>
      </c>
      <c r="AU90">
        <v>48.24</v>
      </c>
      <c r="AV90">
        <v>0.77</v>
      </c>
      <c r="AW90">
        <v>0</v>
      </c>
      <c r="AX90">
        <v>0</v>
      </c>
      <c r="AY90">
        <v>0</v>
      </c>
      <c r="AZ90">
        <v>13.51</v>
      </c>
      <c r="BA90">
        <v>14.62</v>
      </c>
      <c r="BB90">
        <v>1.59</v>
      </c>
      <c r="BC90">
        <v>43.85</v>
      </c>
      <c r="BD90">
        <v>0.52</v>
      </c>
      <c r="BE90">
        <v>1.93</v>
      </c>
      <c r="BF90">
        <v>0</v>
      </c>
      <c r="BG90">
        <v>144.74</v>
      </c>
      <c r="BH90">
        <v>0.61</v>
      </c>
      <c r="BI90">
        <v>0</v>
      </c>
      <c r="BJ90">
        <v>0</v>
      </c>
      <c r="BK90">
        <v>24.12</v>
      </c>
      <c r="BL90">
        <v>13.17</v>
      </c>
      <c r="BM90">
        <v>24.12</v>
      </c>
      <c r="BN90">
        <v>48.24</v>
      </c>
      <c r="BO90">
        <v>24.12</v>
      </c>
      <c r="BP90">
        <v>48.24</v>
      </c>
      <c r="BQ90">
        <v>24.12</v>
      </c>
      <c r="BR90">
        <v>24.12</v>
      </c>
      <c r="BS90">
        <v>38.6</v>
      </c>
      <c r="BT90">
        <v>0</v>
      </c>
      <c r="BU90">
        <v>0</v>
      </c>
      <c r="BV90">
        <v>29.01</v>
      </c>
      <c r="BW90">
        <v>24.12</v>
      </c>
      <c r="BX90">
        <v>0</v>
      </c>
      <c r="BY90">
        <v>48.24</v>
      </c>
    </row>
    <row r="91" spans="7:77">
      <c r="G91" t="s">
        <v>133</v>
      </c>
      <c r="H91" s="73">
        <v>886.2</v>
      </c>
      <c r="I91" s="46">
        <v>223.39000000000001</v>
      </c>
      <c r="J91" s="46">
        <v>662.54</v>
      </c>
      <c r="K91" s="46">
        <v>131.32999999999998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48.24</v>
      </c>
      <c r="X91">
        <v>8.68</v>
      </c>
      <c r="Y91">
        <v>0.88</v>
      </c>
      <c r="Z91">
        <v>192.98</v>
      </c>
      <c r="AA91">
        <v>0.35</v>
      </c>
      <c r="AB91">
        <v>0</v>
      </c>
      <c r="AC91">
        <v>166.93</v>
      </c>
      <c r="AD91">
        <v>0.48</v>
      </c>
      <c r="AE91">
        <v>90.46</v>
      </c>
      <c r="AF91">
        <v>72.37</v>
      </c>
      <c r="AG91">
        <v>1.93</v>
      </c>
      <c r="AH91">
        <v>66.760000000000005</v>
      </c>
      <c r="AI91">
        <v>96.49</v>
      </c>
      <c r="AJ91">
        <v>24.12</v>
      </c>
      <c r="AK91">
        <v>0</v>
      </c>
      <c r="AL91">
        <v>1.93</v>
      </c>
      <c r="AM91">
        <v>48.24</v>
      </c>
      <c r="AN91">
        <v>241.22</v>
      </c>
      <c r="AO91">
        <v>48.61</v>
      </c>
      <c r="AP91">
        <v>64.73</v>
      </c>
      <c r="AQ91">
        <v>0</v>
      </c>
      <c r="AR91">
        <v>43.85</v>
      </c>
      <c r="AS91">
        <v>19.3</v>
      </c>
      <c r="AT91">
        <v>0</v>
      </c>
      <c r="AU91">
        <v>48.24</v>
      </c>
      <c r="AV91">
        <v>0.72</v>
      </c>
      <c r="AW91">
        <v>0</v>
      </c>
      <c r="AX91">
        <v>0</v>
      </c>
      <c r="AY91">
        <v>0</v>
      </c>
      <c r="AZ91">
        <v>13.51</v>
      </c>
      <c r="BA91">
        <v>14.62</v>
      </c>
      <c r="BB91">
        <v>1.59</v>
      </c>
      <c r="BC91">
        <v>43.85</v>
      </c>
      <c r="BD91">
        <v>0.52</v>
      </c>
      <c r="BE91">
        <v>0</v>
      </c>
      <c r="BF91">
        <v>30.15</v>
      </c>
      <c r="BG91">
        <v>144.74</v>
      </c>
      <c r="BH91">
        <v>0.61</v>
      </c>
      <c r="BI91">
        <v>0</v>
      </c>
      <c r="BJ91">
        <v>0</v>
      </c>
      <c r="BK91">
        <v>24.12</v>
      </c>
      <c r="BL91">
        <v>13.17</v>
      </c>
      <c r="BM91">
        <v>24.12</v>
      </c>
      <c r="BN91">
        <v>48.24</v>
      </c>
      <c r="BO91">
        <v>24.12</v>
      </c>
      <c r="BP91">
        <v>48.24</v>
      </c>
      <c r="BQ91">
        <v>24.12</v>
      </c>
      <c r="BR91">
        <v>24.12</v>
      </c>
      <c r="BS91">
        <v>38.6</v>
      </c>
      <c r="BT91">
        <v>0</v>
      </c>
      <c r="BU91">
        <v>0</v>
      </c>
      <c r="BV91">
        <v>29.01</v>
      </c>
      <c r="BW91">
        <v>24.12</v>
      </c>
      <c r="BX91">
        <v>0</v>
      </c>
      <c r="BY91">
        <v>48.24</v>
      </c>
    </row>
    <row r="92" spans="7:77">
      <c r="G92" t="s">
        <v>134</v>
      </c>
      <c r="H92" s="73">
        <v>886.2</v>
      </c>
      <c r="I92" s="46">
        <v>223.39000000000001</v>
      </c>
      <c r="J92" s="46">
        <v>662.54</v>
      </c>
      <c r="K92" s="46">
        <v>131.32999999999998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48.24</v>
      </c>
      <c r="X92">
        <v>8.68</v>
      </c>
      <c r="Y92">
        <v>0.88</v>
      </c>
      <c r="Z92">
        <v>192.98</v>
      </c>
      <c r="AA92">
        <v>0.35</v>
      </c>
      <c r="AB92">
        <v>0</v>
      </c>
      <c r="AC92">
        <v>166.93</v>
      </c>
      <c r="AD92">
        <v>0.48</v>
      </c>
      <c r="AE92">
        <v>90.46</v>
      </c>
      <c r="AF92">
        <v>72.37</v>
      </c>
      <c r="AG92">
        <v>1.93</v>
      </c>
      <c r="AH92">
        <v>66.760000000000005</v>
      </c>
      <c r="AI92">
        <v>96.49</v>
      </c>
      <c r="AJ92">
        <v>24.12</v>
      </c>
      <c r="AK92">
        <v>0</v>
      </c>
      <c r="AL92">
        <v>1.93</v>
      </c>
      <c r="AM92">
        <v>48.24</v>
      </c>
      <c r="AN92">
        <v>241.22</v>
      </c>
      <c r="AO92">
        <v>48.61</v>
      </c>
      <c r="AP92">
        <v>64.73</v>
      </c>
      <c r="AQ92">
        <v>0</v>
      </c>
      <c r="AR92">
        <v>43.85</v>
      </c>
      <c r="AS92">
        <v>19.3</v>
      </c>
      <c r="AT92">
        <v>0</v>
      </c>
      <c r="AU92">
        <v>48.24</v>
      </c>
      <c r="AV92">
        <v>0.72</v>
      </c>
      <c r="AW92">
        <v>0</v>
      </c>
      <c r="AX92">
        <v>0</v>
      </c>
      <c r="AY92">
        <v>0</v>
      </c>
      <c r="AZ92">
        <v>13.51</v>
      </c>
      <c r="BA92">
        <v>14.62</v>
      </c>
      <c r="BB92">
        <v>1.59</v>
      </c>
      <c r="BC92">
        <v>43.85</v>
      </c>
      <c r="BD92">
        <v>0.52</v>
      </c>
      <c r="BE92">
        <v>0</v>
      </c>
      <c r="BF92">
        <v>30.15</v>
      </c>
      <c r="BG92">
        <v>144.74</v>
      </c>
      <c r="BH92">
        <v>0.61</v>
      </c>
      <c r="BI92">
        <v>0</v>
      </c>
      <c r="BJ92">
        <v>0</v>
      </c>
      <c r="BK92">
        <v>24.12</v>
      </c>
      <c r="BL92">
        <v>13.17</v>
      </c>
      <c r="BM92">
        <v>24.12</v>
      </c>
      <c r="BN92">
        <v>48.24</v>
      </c>
      <c r="BO92">
        <v>24.12</v>
      </c>
      <c r="BP92">
        <v>48.24</v>
      </c>
      <c r="BQ92">
        <v>24.12</v>
      </c>
      <c r="BR92">
        <v>24.12</v>
      </c>
      <c r="BS92">
        <v>38.6</v>
      </c>
      <c r="BT92">
        <v>0</v>
      </c>
      <c r="BU92">
        <v>0</v>
      </c>
      <c r="BV92">
        <v>29.01</v>
      </c>
      <c r="BW92">
        <v>24.12</v>
      </c>
      <c r="BX92">
        <v>0</v>
      </c>
      <c r="BY92">
        <v>48.24</v>
      </c>
    </row>
    <row r="93" spans="7:77">
      <c r="G93" t="s">
        <v>135</v>
      </c>
      <c r="H93" s="73">
        <v>886.2</v>
      </c>
      <c r="I93" s="46">
        <v>483.91999999999996</v>
      </c>
      <c r="J93" s="46">
        <v>662.54</v>
      </c>
      <c r="K93" s="46">
        <v>131.32999999999998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308.77</v>
      </c>
      <c r="X93">
        <v>8.68</v>
      </c>
      <c r="Y93">
        <v>0.88</v>
      </c>
      <c r="Z93">
        <v>192.98</v>
      </c>
      <c r="AA93">
        <v>0.35</v>
      </c>
      <c r="AB93">
        <v>0</v>
      </c>
      <c r="AC93">
        <v>166.93</v>
      </c>
      <c r="AD93">
        <v>0.48</v>
      </c>
      <c r="AE93">
        <v>90.46</v>
      </c>
      <c r="AF93">
        <v>72.37</v>
      </c>
      <c r="AG93">
        <v>1.93</v>
      </c>
      <c r="AH93">
        <v>66.760000000000005</v>
      </c>
      <c r="AI93">
        <v>96.49</v>
      </c>
      <c r="AJ93">
        <v>24.12</v>
      </c>
      <c r="AK93">
        <v>0</v>
      </c>
      <c r="AL93">
        <v>1.93</v>
      </c>
      <c r="AM93">
        <v>48.24</v>
      </c>
      <c r="AN93">
        <v>241.22</v>
      </c>
      <c r="AO93">
        <v>48.61</v>
      </c>
      <c r="AP93">
        <v>64.73</v>
      </c>
      <c r="AQ93">
        <v>0</v>
      </c>
      <c r="AR93">
        <v>43.85</v>
      </c>
      <c r="AS93">
        <v>19.3</v>
      </c>
      <c r="AT93">
        <v>0</v>
      </c>
      <c r="AU93">
        <v>48.24</v>
      </c>
      <c r="AV93">
        <v>0.72</v>
      </c>
      <c r="AW93">
        <v>0</v>
      </c>
      <c r="AX93">
        <v>0</v>
      </c>
      <c r="AY93">
        <v>0</v>
      </c>
      <c r="AZ93">
        <v>13.51</v>
      </c>
      <c r="BA93">
        <v>14.62</v>
      </c>
      <c r="BB93">
        <v>1.59</v>
      </c>
      <c r="BC93">
        <v>43.85</v>
      </c>
      <c r="BD93">
        <v>0.52</v>
      </c>
      <c r="BE93">
        <v>0</v>
      </c>
      <c r="BF93">
        <v>30.15</v>
      </c>
      <c r="BG93">
        <v>144.74</v>
      </c>
      <c r="BH93">
        <v>0.61</v>
      </c>
      <c r="BI93">
        <v>0</v>
      </c>
      <c r="BJ93">
        <v>0</v>
      </c>
      <c r="BK93">
        <v>24.12</v>
      </c>
      <c r="BL93">
        <v>13.17</v>
      </c>
      <c r="BM93">
        <v>24.12</v>
      </c>
      <c r="BN93">
        <v>48.24</v>
      </c>
      <c r="BO93">
        <v>24.12</v>
      </c>
      <c r="BP93">
        <v>48.24</v>
      </c>
      <c r="BQ93">
        <v>24.12</v>
      </c>
      <c r="BR93">
        <v>24.12</v>
      </c>
      <c r="BS93">
        <v>38.6</v>
      </c>
      <c r="BT93">
        <v>0</v>
      </c>
      <c r="BU93">
        <v>0</v>
      </c>
      <c r="BV93">
        <v>29.01</v>
      </c>
      <c r="BW93">
        <v>24.12</v>
      </c>
      <c r="BX93">
        <v>0</v>
      </c>
      <c r="BY93">
        <v>48.24</v>
      </c>
    </row>
    <row r="94" spans="7:77">
      <c r="G94" t="s">
        <v>136</v>
      </c>
      <c r="H94" s="73">
        <v>886.2</v>
      </c>
      <c r="I94" s="46">
        <v>483.91999999999996</v>
      </c>
      <c r="J94" s="46">
        <v>662.54</v>
      </c>
      <c r="K94" s="46">
        <v>131.32999999999998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308.77</v>
      </c>
      <c r="X94">
        <v>8.68</v>
      </c>
      <c r="Y94">
        <v>0.88</v>
      </c>
      <c r="Z94">
        <v>192.98</v>
      </c>
      <c r="AA94">
        <v>0.35</v>
      </c>
      <c r="AB94">
        <v>0</v>
      </c>
      <c r="AC94">
        <v>166.93</v>
      </c>
      <c r="AD94">
        <v>0.48</v>
      </c>
      <c r="AE94">
        <v>90.46</v>
      </c>
      <c r="AF94">
        <v>72.37</v>
      </c>
      <c r="AG94">
        <v>1.93</v>
      </c>
      <c r="AH94">
        <v>66.760000000000005</v>
      </c>
      <c r="AI94">
        <v>96.49</v>
      </c>
      <c r="AJ94">
        <v>24.12</v>
      </c>
      <c r="AK94">
        <v>0</v>
      </c>
      <c r="AL94">
        <v>1.93</v>
      </c>
      <c r="AM94">
        <v>48.24</v>
      </c>
      <c r="AN94">
        <v>241.22</v>
      </c>
      <c r="AO94">
        <v>48.61</v>
      </c>
      <c r="AP94">
        <v>64.73</v>
      </c>
      <c r="AQ94">
        <v>0</v>
      </c>
      <c r="AR94">
        <v>43.85</v>
      </c>
      <c r="AS94">
        <v>19.3</v>
      </c>
      <c r="AT94">
        <v>0</v>
      </c>
      <c r="AU94">
        <v>48.24</v>
      </c>
      <c r="AV94">
        <v>0.72</v>
      </c>
      <c r="AW94">
        <v>0</v>
      </c>
      <c r="AX94">
        <v>0</v>
      </c>
      <c r="AY94">
        <v>0</v>
      </c>
      <c r="AZ94">
        <v>13.51</v>
      </c>
      <c r="BA94">
        <v>14.62</v>
      </c>
      <c r="BB94">
        <v>1.59</v>
      </c>
      <c r="BC94">
        <v>43.85</v>
      </c>
      <c r="BD94">
        <v>0.52</v>
      </c>
      <c r="BE94">
        <v>0</v>
      </c>
      <c r="BF94">
        <v>30.15</v>
      </c>
      <c r="BG94">
        <v>144.74</v>
      </c>
      <c r="BH94">
        <v>0.61</v>
      </c>
      <c r="BI94">
        <v>0</v>
      </c>
      <c r="BJ94">
        <v>0</v>
      </c>
      <c r="BK94">
        <v>24.12</v>
      </c>
      <c r="BL94">
        <v>13.17</v>
      </c>
      <c r="BM94">
        <v>24.12</v>
      </c>
      <c r="BN94">
        <v>48.24</v>
      </c>
      <c r="BO94">
        <v>24.12</v>
      </c>
      <c r="BP94">
        <v>48.24</v>
      </c>
      <c r="BQ94">
        <v>24.12</v>
      </c>
      <c r="BR94">
        <v>24.12</v>
      </c>
      <c r="BS94">
        <v>38.6</v>
      </c>
      <c r="BT94">
        <v>0</v>
      </c>
      <c r="BU94">
        <v>0</v>
      </c>
      <c r="BV94">
        <v>29.01</v>
      </c>
      <c r="BW94">
        <v>24.12</v>
      </c>
      <c r="BX94">
        <v>0</v>
      </c>
      <c r="BY94">
        <v>48.24</v>
      </c>
    </row>
    <row r="95" spans="7:77">
      <c r="G95" t="s">
        <v>137</v>
      </c>
      <c r="H95" s="73">
        <v>1030.8499999999999</v>
      </c>
      <c r="I95" s="46">
        <v>483.91999999999996</v>
      </c>
      <c r="J95" s="46">
        <v>662.54</v>
      </c>
      <c r="K95" s="46">
        <v>131.32999999999998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308.77</v>
      </c>
      <c r="X95">
        <v>8.68</v>
      </c>
      <c r="Y95">
        <v>0.88</v>
      </c>
      <c r="Z95">
        <v>192.98</v>
      </c>
      <c r="AA95">
        <v>0.35</v>
      </c>
      <c r="AB95">
        <v>0</v>
      </c>
      <c r="AC95">
        <v>166.93</v>
      </c>
      <c r="AD95">
        <v>0.48</v>
      </c>
      <c r="AE95">
        <v>90.46</v>
      </c>
      <c r="AF95">
        <v>72.37</v>
      </c>
      <c r="AG95">
        <v>1.93</v>
      </c>
      <c r="AH95">
        <v>66.760000000000005</v>
      </c>
      <c r="AI95">
        <v>96.49</v>
      </c>
      <c r="AJ95">
        <v>24.12</v>
      </c>
      <c r="AK95">
        <v>0</v>
      </c>
      <c r="AL95">
        <v>1.93</v>
      </c>
      <c r="AM95">
        <v>192.98</v>
      </c>
      <c r="AN95">
        <v>241.22</v>
      </c>
      <c r="AO95">
        <v>48.61</v>
      </c>
      <c r="AP95">
        <v>64.73</v>
      </c>
      <c r="AQ95">
        <v>0</v>
      </c>
      <c r="AR95">
        <v>43.85</v>
      </c>
      <c r="AS95">
        <v>19.3</v>
      </c>
      <c r="AT95">
        <v>0</v>
      </c>
      <c r="AU95">
        <v>48.24</v>
      </c>
      <c r="AV95">
        <v>0.63</v>
      </c>
      <c r="AW95">
        <v>0</v>
      </c>
      <c r="AX95">
        <v>0</v>
      </c>
      <c r="AY95">
        <v>0</v>
      </c>
      <c r="AZ95">
        <v>13.51</v>
      </c>
      <c r="BA95">
        <v>14.62</v>
      </c>
      <c r="BB95">
        <v>1.59</v>
      </c>
      <c r="BC95">
        <v>43.85</v>
      </c>
      <c r="BD95">
        <v>0.52</v>
      </c>
      <c r="BE95">
        <v>0</v>
      </c>
      <c r="BF95">
        <v>30.15</v>
      </c>
      <c r="BG95">
        <v>144.74</v>
      </c>
      <c r="BH95">
        <v>0.61</v>
      </c>
      <c r="BI95">
        <v>0</v>
      </c>
      <c r="BJ95">
        <v>0</v>
      </c>
      <c r="BK95">
        <v>24.12</v>
      </c>
      <c r="BL95">
        <v>13.17</v>
      </c>
      <c r="BM95">
        <v>24.12</v>
      </c>
      <c r="BN95">
        <v>48.24</v>
      </c>
      <c r="BO95">
        <v>24.12</v>
      </c>
      <c r="BP95">
        <v>48.24</v>
      </c>
      <c r="BQ95">
        <v>24.12</v>
      </c>
      <c r="BR95">
        <v>24.12</v>
      </c>
      <c r="BS95">
        <v>38.6</v>
      </c>
      <c r="BT95">
        <v>0</v>
      </c>
      <c r="BU95">
        <v>0</v>
      </c>
      <c r="BV95">
        <v>29.01</v>
      </c>
      <c r="BW95">
        <v>24.12</v>
      </c>
      <c r="BX95">
        <v>0</v>
      </c>
      <c r="BY95">
        <v>48.24</v>
      </c>
    </row>
    <row r="96" spans="7:77">
      <c r="G96" t="s">
        <v>138</v>
      </c>
      <c r="H96" s="73">
        <v>1030.8499999999999</v>
      </c>
      <c r="I96" s="46">
        <v>483.91999999999996</v>
      </c>
      <c r="J96" s="46">
        <v>662.54</v>
      </c>
      <c r="K96" s="46">
        <v>131.32999999999998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308.77</v>
      </c>
      <c r="X96">
        <v>8.68</v>
      </c>
      <c r="Y96">
        <v>0.88</v>
      </c>
      <c r="Z96">
        <v>192.98</v>
      </c>
      <c r="AA96">
        <v>0.35</v>
      </c>
      <c r="AB96">
        <v>0</v>
      </c>
      <c r="AC96">
        <v>166.93</v>
      </c>
      <c r="AD96">
        <v>0.48</v>
      </c>
      <c r="AE96">
        <v>90.46</v>
      </c>
      <c r="AF96">
        <v>72.37</v>
      </c>
      <c r="AG96">
        <v>1.93</v>
      </c>
      <c r="AH96">
        <v>66.760000000000005</v>
      </c>
      <c r="AI96">
        <v>96.49</v>
      </c>
      <c r="AJ96">
        <v>24.12</v>
      </c>
      <c r="AK96">
        <v>0</v>
      </c>
      <c r="AL96">
        <v>1.93</v>
      </c>
      <c r="AM96">
        <v>192.98</v>
      </c>
      <c r="AN96">
        <v>241.22</v>
      </c>
      <c r="AO96">
        <v>48.61</v>
      </c>
      <c r="AP96">
        <v>64.73</v>
      </c>
      <c r="AQ96">
        <v>0</v>
      </c>
      <c r="AR96">
        <v>43.85</v>
      </c>
      <c r="AS96">
        <v>19.3</v>
      </c>
      <c r="AT96">
        <v>0</v>
      </c>
      <c r="AU96">
        <v>48.24</v>
      </c>
      <c r="AV96">
        <v>0.63</v>
      </c>
      <c r="AW96">
        <v>0</v>
      </c>
      <c r="AX96">
        <v>0</v>
      </c>
      <c r="AY96">
        <v>0</v>
      </c>
      <c r="AZ96">
        <v>13.51</v>
      </c>
      <c r="BA96">
        <v>14.62</v>
      </c>
      <c r="BB96">
        <v>1.59</v>
      </c>
      <c r="BC96">
        <v>43.85</v>
      </c>
      <c r="BD96">
        <v>0.52</v>
      </c>
      <c r="BE96">
        <v>0</v>
      </c>
      <c r="BF96">
        <v>30.15</v>
      </c>
      <c r="BG96">
        <v>144.74</v>
      </c>
      <c r="BH96">
        <v>0.61</v>
      </c>
      <c r="BI96">
        <v>0</v>
      </c>
      <c r="BJ96">
        <v>0</v>
      </c>
      <c r="BK96">
        <v>24.12</v>
      </c>
      <c r="BL96">
        <v>13.17</v>
      </c>
      <c r="BM96">
        <v>24.12</v>
      </c>
      <c r="BN96">
        <v>48.24</v>
      </c>
      <c r="BO96">
        <v>24.12</v>
      </c>
      <c r="BP96">
        <v>48.24</v>
      </c>
      <c r="BQ96">
        <v>24.12</v>
      </c>
      <c r="BR96">
        <v>24.12</v>
      </c>
      <c r="BS96">
        <v>38.6</v>
      </c>
      <c r="BT96">
        <v>0</v>
      </c>
      <c r="BU96">
        <v>0</v>
      </c>
      <c r="BV96">
        <v>29.01</v>
      </c>
      <c r="BW96">
        <v>24.12</v>
      </c>
      <c r="BX96">
        <v>0</v>
      </c>
      <c r="BY96">
        <v>48.24</v>
      </c>
    </row>
    <row r="97" spans="1:133">
      <c r="G97" t="s">
        <v>139</v>
      </c>
      <c r="H97" s="73">
        <v>1030.8499999999999</v>
      </c>
      <c r="I97" s="46">
        <v>483.91999999999996</v>
      </c>
      <c r="J97" s="46">
        <v>662.54</v>
      </c>
      <c r="K97" s="46">
        <v>131.32999999999998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308.77</v>
      </c>
      <c r="X97">
        <v>8.68</v>
      </c>
      <c r="Y97">
        <v>0.88</v>
      </c>
      <c r="Z97">
        <v>192.98</v>
      </c>
      <c r="AA97">
        <v>0.35</v>
      </c>
      <c r="AB97">
        <v>0</v>
      </c>
      <c r="AC97">
        <v>166.93</v>
      </c>
      <c r="AD97">
        <v>0.48</v>
      </c>
      <c r="AE97">
        <v>90.46</v>
      </c>
      <c r="AF97">
        <v>72.37</v>
      </c>
      <c r="AG97">
        <v>1.93</v>
      </c>
      <c r="AH97">
        <v>66.760000000000005</v>
      </c>
      <c r="AI97">
        <v>96.49</v>
      </c>
      <c r="AJ97">
        <v>24.12</v>
      </c>
      <c r="AK97">
        <v>0</v>
      </c>
      <c r="AL97">
        <v>1.93</v>
      </c>
      <c r="AM97">
        <v>192.98</v>
      </c>
      <c r="AN97">
        <v>241.22</v>
      </c>
      <c r="AO97">
        <v>48.61</v>
      </c>
      <c r="AP97">
        <v>64.73</v>
      </c>
      <c r="AQ97">
        <v>0</v>
      </c>
      <c r="AR97">
        <v>43.85</v>
      </c>
      <c r="AS97">
        <v>19.3</v>
      </c>
      <c r="AT97">
        <v>0</v>
      </c>
      <c r="AU97">
        <v>48.24</v>
      </c>
      <c r="AV97">
        <v>0.63</v>
      </c>
      <c r="AW97">
        <v>0</v>
      </c>
      <c r="AX97">
        <v>0</v>
      </c>
      <c r="AY97">
        <v>0</v>
      </c>
      <c r="AZ97">
        <v>13.51</v>
      </c>
      <c r="BA97">
        <v>14.62</v>
      </c>
      <c r="BB97">
        <v>1.59</v>
      </c>
      <c r="BC97">
        <v>43.85</v>
      </c>
      <c r="BD97">
        <v>0.52</v>
      </c>
      <c r="BE97">
        <v>0</v>
      </c>
      <c r="BF97">
        <v>30.15</v>
      </c>
      <c r="BG97">
        <v>144.74</v>
      </c>
      <c r="BH97">
        <v>0.61</v>
      </c>
      <c r="BI97">
        <v>0</v>
      </c>
      <c r="BJ97">
        <v>0</v>
      </c>
      <c r="BK97">
        <v>24.12</v>
      </c>
      <c r="BL97">
        <v>13.17</v>
      </c>
      <c r="BM97">
        <v>24.12</v>
      </c>
      <c r="BN97">
        <v>48.24</v>
      </c>
      <c r="BO97">
        <v>24.12</v>
      </c>
      <c r="BP97">
        <v>48.24</v>
      </c>
      <c r="BQ97">
        <v>24.12</v>
      </c>
      <c r="BR97">
        <v>24.12</v>
      </c>
      <c r="BS97">
        <v>38.6</v>
      </c>
      <c r="BT97">
        <v>0</v>
      </c>
      <c r="BU97">
        <v>0</v>
      </c>
      <c r="BV97">
        <v>29.01</v>
      </c>
      <c r="BW97">
        <v>24.12</v>
      </c>
      <c r="BX97">
        <v>0</v>
      </c>
      <c r="BY97">
        <v>48.24</v>
      </c>
    </row>
    <row r="98" spans="1:133">
      <c r="G98" t="s">
        <v>140</v>
      </c>
      <c r="H98" s="73">
        <v>1030.8499999999999</v>
      </c>
      <c r="I98" s="46">
        <v>483.91999999999996</v>
      </c>
      <c r="J98" s="46">
        <v>662.54</v>
      </c>
      <c r="K98" s="46">
        <v>131.32999999999998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308.77</v>
      </c>
      <c r="X98">
        <v>8.68</v>
      </c>
      <c r="Y98">
        <v>0.88</v>
      </c>
      <c r="Z98">
        <v>192.98</v>
      </c>
      <c r="AA98">
        <v>0.35</v>
      </c>
      <c r="AB98">
        <v>0</v>
      </c>
      <c r="AC98">
        <v>166.93</v>
      </c>
      <c r="AD98">
        <v>0.48</v>
      </c>
      <c r="AE98">
        <v>90.46</v>
      </c>
      <c r="AF98">
        <v>72.37</v>
      </c>
      <c r="AG98">
        <v>1.93</v>
      </c>
      <c r="AH98">
        <v>66.760000000000005</v>
      </c>
      <c r="AI98">
        <v>96.49</v>
      </c>
      <c r="AJ98">
        <v>24.12</v>
      </c>
      <c r="AK98">
        <v>0</v>
      </c>
      <c r="AL98">
        <v>1.93</v>
      </c>
      <c r="AM98">
        <v>192.98</v>
      </c>
      <c r="AN98">
        <v>241.22</v>
      </c>
      <c r="AO98">
        <v>48.61</v>
      </c>
      <c r="AP98">
        <v>64.73</v>
      </c>
      <c r="AQ98">
        <v>0</v>
      </c>
      <c r="AR98">
        <v>43.85</v>
      </c>
      <c r="AS98">
        <v>19.3</v>
      </c>
      <c r="AT98">
        <v>0</v>
      </c>
      <c r="AU98">
        <v>48.24</v>
      </c>
      <c r="AV98">
        <v>0.63</v>
      </c>
      <c r="AW98">
        <v>0</v>
      </c>
      <c r="AX98">
        <v>0</v>
      </c>
      <c r="AY98">
        <v>0</v>
      </c>
      <c r="AZ98">
        <v>13.51</v>
      </c>
      <c r="BA98">
        <v>14.62</v>
      </c>
      <c r="BB98">
        <v>1.59</v>
      </c>
      <c r="BC98">
        <v>43.85</v>
      </c>
      <c r="BD98">
        <v>0.52</v>
      </c>
      <c r="BE98">
        <v>0</v>
      </c>
      <c r="BF98">
        <v>30.15</v>
      </c>
      <c r="BG98">
        <v>144.74</v>
      </c>
      <c r="BH98">
        <v>0.61</v>
      </c>
      <c r="BI98">
        <v>0</v>
      </c>
      <c r="BJ98">
        <v>0</v>
      </c>
      <c r="BK98">
        <v>24.12</v>
      </c>
      <c r="BL98">
        <v>13.17</v>
      </c>
      <c r="BM98">
        <v>24.12</v>
      </c>
      <c r="BN98">
        <v>48.24</v>
      </c>
      <c r="BO98">
        <v>24.12</v>
      </c>
      <c r="BP98">
        <v>48.24</v>
      </c>
      <c r="BQ98">
        <v>24.12</v>
      </c>
      <c r="BR98">
        <v>24.12</v>
      </c>
      <c r="BS98">
        <v>38.6</v>
      </c>
      <c r="BT98">
        <v>0</v>
      </c>
      <c r="BU98">
        <v>0</v>
      </c>
      <c r="BV98">
        <v>29.01</v>
      </c>
      <c r="BW98">
        <v>24.12</v>
      </c>
      <c r="BX98">
        <v>0</v>
      </c>
      <c r="BY98">
        <v>48.24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18.307707500000006</v>
      </c>
      <c r="I99" s="69">
        <f t="shared" ref="I99:BU99" si="1">SUM(I3:I98)/4000</f>
        <v>7.312459999999998</v>
      </c>
      <c r="J99" s="69">
        <f t="shared" si="1"/>
        <v>14.72824</v>
      </c>
      <c r="K99" s="69">
        <f t="shared" si="1"/>
        <v>3.256927499999998</v>
      </c>
      <c r="L99" s="69">
        <f t="shared" si="1"/>
        <v>0.13224500000000006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3.6723199999999969</v>
      </c>
      <c r="X99">
        <f t="shared" si="1"/>
        <v>0.25855999999999979</v>
      </c>
      <c r="Y99">
        <f t="shared" si="1"/>
        <v>2.1119999999999993E-2</v>
      </c>
      <c r="Z99">
        <f t="shared" si="1"/>
        <v>4.6315199999999921</v>
      </c>
      <c r="AA99">
        <f t="shared" si="1"/>
        <v>8.4000000000000151E-3</v>
      </c>
      <c r="AB99">
        <f t="shared" si="1"/>
        <v>0.72459000000000007</v>
      </c>
      <c r="AC99">
        <f t="shared" si="1"/>
        <v>3.0554900000000016</v>
      </c>
      <c r="AD99">
        <f t="shared" si="1"/>
        <v>1.1519999999999983E-2</v>
      </c>
      <c r="AE99">
        <f t="shared" si="1"/>
        <v>0.72368000000000021</v>
      </c>
      <c r="AF99">
        <f t="shared" si="1"/>
        <v>1.7368799999999978</v>
      </c>
      <c r="AG99">
        <f t="shared" si="1"/>
        <v>4.6320000000000104E-2</v>
      </c>
      <c r="AH99">
        <f t="shared" si="1"/>
        <v>1.6022400000000034</v>
      </c>
      <c r="AI99">
        <f t="shared" si="1"/>
        <v>2.315759999999996</v>
      </c>
      <c r="AJ99">
        <f t="shared" si="1"/>
        <v>0.57887999999999862</v>
      </c>
      <c r="AK99">
        <f t="shared" si="1"/>
        <v>0.96489999999999898</v>
      </c>
      <c r="AL99">
        <f t="shared" si="1"/>
        <v>4.6320000000000104E-2</v>
      </c>
      <c r="AM99">
        <f t="shared" si="1"/>
        <v>0.41584750000000004</v>
      </c>
      <c r="AN99">
        <f t="shared" si="1"/>
        <v>4.8630400000000007</v>
      </c>
      <c r="AO99">
        <f t="shared" si="1"/>
        <v>2.3325000000000022</v>
      </c>
      <c r="AP99">
        <f t="shared" si="1"/>
        <v>1.5535199999999967</v>
      </c>
      <c r="AQ99">
        <f t="shared" si="1"/>
        <v>0.24290750000000011</v>
      </c>
      <c r="AR99">
        <f t="shared" si="1"/>
        <v>1.0063399999999985</v>
      </c>
      <c r="AS99">
        <f t="shared" si="1"/>
        <v>0.11580000000000004</v>
      </c>
      <c r="AT99">
        <f t="shared" si="1"/>
        <v>0.33767999999999998</v>
      </c>
      <c r="AU99">
        <f t="shared" si="1"/>
        <v>1.1577599999999972</v>
      </c>
      <c r="AV99">
        <f t="shared" si="1"/>
        <v>1.8140000000000007E-2</v>
      </c>
      <c r="AW99">
        <f t="shared" si="1"/>
        <v>0.33767999999999998</v>
      </c>
      <c r="AX99">
        <f t="shared" si="1"/>
        <v>0.27020000000000005</v>
      </c>
      <c r="AY99">
        <f t="shared" si="1"/>
        <v>3.9604999999999987E-2</v>
      </c>
      <c r="AZ99">
        <f t="shared" si="1"/>
        <v>0.24317999999999987</v>
      </c>
      <c r="BA99">
        <f t="shared" si="1"/>
        <v>0.33554999999999952</v>
      </c>
      <c r="BB99">
        <f t="shared" si="1"/>
        <v>3.8160000000000062E-2</v>
      </c>
      <c r="BC99">
        <f t="shared" si="1"/>
        <v>1.0063399999999985</v>
      </c>
      <c r="BD99">
        <f t="shared" si="1"/>
        <v>1.2480000000000022E-2</v>
      </c>
      <c r="BE99">
        <f t="shared" si="1"/>
        <v>3.8599999999999997E-3</v>
      </c>
      <c r="BF99">
        <f t="shared" si="1"/>
        <v>0.24119999999999989</v>
      </c>
      <c r="BG99">
        <f t="shared" si="1"/>
        <v>0.74781999999999971</v>
      </c>
      <c r="BH99">
        <f t="shared" si="1"/>
        <v>1.463999999999999E-2</v>
      </c>
      <c r="BI99">
        <f t="shared" si="1"/>
        <v>0.16883999999999999</v>
      </c>
      <c r="BJ99">
        <f t="shared" si="1"/>
        <v>0</v>
      </c>
      <c r="BK99">
        <f t="shared" si="1"/>
        <v>0.41003999999999935</v>
      </c>
      <c r="BL99">
        <f t="shared" si="1"/>
        <v>0.29584000000000032</v>
      </c>
      <c r="BM99">
        <f t="shared" si="1"/>
        <v>0.57887999999999862</v>
      </c>
      <c r="BN99">
        <f t="shared" si="1"/>
        <v>1.1577599999999972</v>
      </c>
      <c r="BO99">
        <f t="shared" si="1"/>
        <v>0.57887999999999862</v>
      </c>
      <c r="BP99">
        <f t="shared" si="1"/>
        <v>0.8200799999999987</v>
      </c>
      <c r="BQ99">
        <f t="shared" si="1"/>
        <v>0.57887999999999862</v>
      </c>
      <c r="BR99">
        <f t="shared" si="1"/>
        <v>0.57887999999999862</v>
      </c>
      <c r="BS99">
        <f t="shared" si="1"/>
        <v>0.65619999999999912</v>
      </c>
      <c r="BT99">
        <f t="shared" si="1"/>
        <v>0.11580000000000003</v>
      </c>
      <c r="BU99">
        <f t="shared" si="1"/>
        <v>0</v>
      </c>
      <c r="BV99">
        <f t="shared" ref="BV99:EC99" si="2">SUM(BV3:BV98)/4000</f>
        <v>0.66579000000000099</v>
      </c>
      <c r="BW99">
        <f t="shared" si="2"/>
        <v>0.57887999999999862</v>
      </c>
      <c r="BX99">
        <f t="shared" si="2"/>
        <v>0</v>
      </c>
      <c r="BY99">
        <f t="shared" si="2"/>
        <v>0.8200799999999987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546</v>
      </c>
      <c r="AB100" t="s">
        <v>548</v>
      </c>
      <c r="AC100" t="s">
        <v>550</v>
      </c>
      <c r="AD100" t="s">
        <v>551</v>
      </c>
      <c r="AE100" t="s">
        <v>553</v>
      </c>
      <c r="AF100" t="s">
        <v>555</v>
      </c>
      <c r="AG100" t="s">
        <v>557</v>
      </c>
      <c r="AH100" t="s">
        <v>559</v>
      </c>
      <c r="AI100" t="s">
        <v>561</v>
      </c>
      <c r="AJ100" t="s">
        <v>563</v>
      </c>
      <c r="AK100" t="s">
        <v>564</v>
      </c>
      <c r="AL100" t="s">
        <v>566</v>
      </c>
      <c r="AM100" t="s">
        <v>567</v>
      </c>
      <c r="AN100" t="s">
        <v>568</v>
      </c>
      <c r="AO100" t="s">
        <v>570</v>
      </c>
      <c r="AP100" t="s">
        <v>571</v>
      </c>
      <c r="AQ100" t="s">
        <v>573</v>
      </c>
      <c r="AR100" t="s">
        <v>575</v>
      </c>
      <c r="AS100" t="s">
        <v>576</v>
      </c>
      <c r="AT100" t="s">
        <v>577</v>
      </c>
      <c r="AU100" t="s">
        <v>579</v>
      </c>
      <c r="AV100" t="s">
        <v>581</v>
      </c>
      <c r="AW100" t="s">
        <v>583</v>
      </c>
      <c r="AX100" t="s">
        <v>585</v>
      </c>
      <c r="AY100" t="s">
        <v>587</v>
      </c>
      <c r="AZ100" t="s">
        <v>589</v>
      </c>
      <c r="BA100" t="s">
        <v>591</v>
      </c>
      <c r="BB100" t="s">
        <v>592</v>
      </c>
      <c r="BC100" t="s">
        <v>593</v>
      </c>
      <c r="BD100" t="s">
        <v>594</v>
      </c>
      <c r="BE100" t="s">
        <v>595</v>
      </c>
      <c r="BF100" t="s">
        <v>596</v>
      </c>
      <c r="BG100" t="s">
        <v>598</v>
      </c>
      <c r="BH100" t="s">
        <v>599</v>
      </c>
      <c r="BI100" t="s">
        <v>600</v>
      </c>
      <c r="BJ100" t="s">
        <v>602</v>
      </c>
      <c r="BK100" t="s">
        <v>603</v>
      </c>
      <c r="BL100" t="s">
        <v>605</v>
      </c>
      <c r="BM100" t="s">
        <v>606</v>
      </c>
      <c r="BN100" t="s">
        <v>607</v>
      </c>
      <c r="BO100" t="s">
        <v>609</v>
      </c>
      <c r="BP100" t="s">
        <v>610</v>
      </c>
      <c r="BQ100" t="s">
        <v>612</v>
      </c>
      <c r="BR100" t="s">
        <v>614</v>
      </c>
      <c r="BS100" t="s">
        <v>615</v>
      </c>
      <c r="BT100" t="s">
        <v>617</v>
      </c>
      <c r="BU100" t="s">
        <v>619</v>
      </c>
      <c r="BV100" t="s">
        <v>621</v>
      </c>
      <c r="BW100" t="s">
        <v>623</v>
      </c>
      <c r="BX100" t="s">
        <v>625</v>
      </c>
      <c r="BY100" t="s">
        <v>626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36.43</v>
      </c>
      <c r="I3" s="53">
        <v>0</v>
      </c>
      <c r="J3" s="53">
        <v>0</v>
      </c>
      <c r="K3" s="53">
        <v>0</v>
      </c>
      <c r="L3" s="53">
        <v>2.19</v>
      </c>
      <c r="M3" s="72">
        <v>0</v>
      </c>
      <c r="N3" s="71">
        <v>0</v>
      </c>
      <c r="O3" s="53">
        <v>-15</v>
      </c>
      <c r="P3" s="53">
        <v>-90</v>
      </c>
      <c r="Q3" s="53">
        <v>-83</v>
      </c>
      <c r="R3" s="53">
        <v>0</v>
      </c>
      <c r="S3" s="72">
        <v>0</v>
      </c>
      <c r="T3" t="s">
        <v>628</v>
      </c>
      <c r="U3" s="73">
        <v>-188</v>
      </c>
      <c r="V3" s="74">
        <v>38.619999999999997</v>
      </c>
      <c r="W3">
        <v>36.43</v>
      </c>
      <c r="X3">
        <v>-15</v>
      </c>
      <c r="Y3">
        <v>0</v>
      </c>
      <c r="Z3">
        <v>2.19</v>
      </c>
      <c r="AA3">
        <v>-83</v>
      </c>
      <c r="AB3">
        <v>0</v>
      </c>
      <c r="AC3">
        <v>-90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50.51</v>
      </c>
      <c r="I4" s="46">
        <v>0</v>
      </c>
      <c r="J4" s="46">
        <v>0</v>
      </c>
      <c r="K4" s="46">
        <v>0</v>
      </c>
      <c r="L4" s="46">
        <v>2.5299999999999998</v>
      </c>
      <c r="M4" s="74">
        <v>0</v>
      </c>
      <c r="N4" s="73">
        <v>0</v>
      </c>
      <c r="O4" s="46">
        <v>-15</v>
      </c>
      <c r="P4" s="46">
        <v>-100</v>
      </c>
      <c r="Q4" s="46">
        <v>-82</v>
      </c>
      <c r="R4" s="46">
        <v>0</v>
      </c>
      <c r="S4" s="74">
        <v>0</v>
      </c>
      <c r="U4" s="73">
        <v>-197</v>
      </c>
      <c r="V4" s="74">
        <v>53.04</v>
      </c>
      <c r="W4">
        <v>50.51</v>
      </c>
      <c r="X4">
        <v>-15</v>
      </c>
      <c r="Y4">
        <v>0</v>
      </c>
      <c r="Z4">
        <v>2.5299999999999998</v>
      </c>
      <c r="AA4">
        <v>-82</v>
      </c>
      <c r="AB4">
        <v>0</v>
      </c>
      <c r="AC4">
        <v>-100</v>
      </c>
    </row>
    <row r="5" spans="1:29">
      <c r="G5" t="s">
        <v>47</v>
      </c>
      <c r="H5" s="73">
        <v>71.400000000000006</v>
      </c>
      <c r="I5" s="46">
        <v>0</v>
      </c>
      <c r="J5" s="46">
        <v>0</v>
      </c>
      <c r="K5" s="46">
        <v>0</v>
      </c>
      <c r="L5" s="46">
        <v>5.79</v>
      </c>
      <c r="M5" s="74">
        <v>0</v>
      </c>
      <c r="N5" s="73">
        <v>0</v>
      </c>
      <c r="O5" s="46">
        <v>-30</v>
      </c>
      <c r="P5" s="46">
        <v>-90</v>
      </c>
      <c r="Q5" s="46">
        <v>-81</v>
      </c>
      <c r="R5" s="46">
        <v>0</v>
      </c>
      <c r="S5" s="74">
        <v>0</v>
      </c>
      <c r="U5" s="73">
        <v>-201</v>
      </c>
      <c r="V5" s="74">
        <v>77.19</v>
      </c>
      <c r="W5">
        <v>71.400000000000006</v>
      </c>
      <c r="X5">
        <v>-30</v>
      </c>
      <c r="Y5">
        <v>0</v>
      </c>
      <c r="Z5">
        <v>5.79</v>
      </c>
      <c r="AA5">
        <v>-81</v>
      </c>
      <c r="AB5">
        <v>0</v>
      </c>
      <c r="AC5">
        <v>-90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5.79</v>
      </c>
      <c r="M6" s="74">
        <v>0</v>
      </c>
      <c r="N6" s="73">
        <v>0</v>
      </c>
      <c r="O6" s="46">
        <v>-30</v>
      </c>
      <c r="P6" s="46">
        <v>-90</v>
      </c>
      <c r="Q6" s="46">
        <v>-82</v>
      </c>
      <c r="R6" s="46">
        <v>0</v>
      </c>
      <c r="S6" s="74">
        <v>0</v>
      </c>
      <c r="U6" s="73">
        <v>-202</v>
      </c>
      <c r="V6" s="74">
        <v>5.79</v>
      </c>
      <c r="W6">
        <v>0</v>
      </c>
      <c r="X6">
        <v>-30</v>
      </c>
      <c r="Y6">
        <v>0</v>
      </c>
      <c r="Z6">
        <v>5.79</v>
      </c>
      <c r="AA6">
        <v>-82</v>
      </c>
      <c r="AB6">
        <v>0</v>
      </c>
      <c r="AC6">
        <v>-90</v>
      </c>
    </row>
    <row r="7" spans="1:29">
      <c r="G7" t="s">
        <v>49</v>
      </c>
      <c r="H7" s="73">
        <v>139.91999999999999</v>
      </c>
      <c r="I7" s="46">
        <v>0</v>
      </c>
      <c r="J7" s="46">
        <v>14.47</v>
      </c>
      <c r="K7" s="46">
        <v>0</v>
      </c>
      <c r="L7" s="46">
        <v>4.82</v>
      </c>
      <c r="M7" s="74">
        <v>0</v>
      </c>
      <c r="N7" s="73">
        <v>0</v>
      </c>
      <c r="O7" s="46">
        <v>-15</v>
      </c>
      <c r="P7" s="46">
        <v>0</v>
      </c>
      <c r="Q7" s="46">
        <v>-82</v>
      </c>
      <c r="R7" s="46">
        <v>0</v>
      </c>
      <c r="S7" s="74">
        <v>0</v>
      </c>
      <c r="U7" s="73">
        <v>-97</v>
      </c>
      <c r="V7" s="74">
        <v>159.21</v>
      </c>
      <c r="W7">
        <v>139.91999999999999</v>
      </c>
      <c r="X7">
        <v>-15</v>
      </c>
      <c r="Y7">
        <v>0</v>
      </c>
      <c r="Z7">
        <v>4.82</v>
      </c>
      <c r="AA7">
        <v>-82</v>
      </c>
      <c r="AB7">
        <v>0</v>
      </c>
      <c r="AC7">
        <v>14.47</v>
      </c>
    </row>
    <row r="8" spans="1:29">
      <c r="G8" t="s">
        <v>50</v>
      </c>
      <c r="H8" s="73">
        <v>122.54</v>
      </c>
      <c r="I8" s="46">
        <v>0</v>
      </c>
      <c r="J8" s="46">
        <v>9.65</v>
      </c>
      <c r="K8" s="46">
        <v>0</v>
      </c>
      <c r="L8" s="46">
        <v>3.86</v>
      </c>
      <c r="M8" s="74">
        <v>0</v>
      </c>
      <c r="N8" s="73">
        <v>0</v>
      </c>
      <c r="O8" s="46">
        <v>-15</v>
      </c>
      <c r="P8" s="46">
        <v>0</v>
      </c>
      <c r="Q8" s="46">
        <v>-82</v>
      </c>
      <c r="R8" s="46">
        <v>0</v>
      </c>
      <c r="S8" s="74">
        <v>0</v>
      </c>
      <c r="U8" s="73">
        <v>-97</v>
      </c>
      <c r="V8" s="74">
        <v>136.05000000000001</v>
      </c>
      <c r="W8">
        <v>122.54</v>
      </c>
      <c r="X8">
        <v>-15</v>
      </c>
      <c r="Y8">
        <v>0</v>
      </c>
      <c r="Z8">
        <v>3.86</v>
      </c>
      <c r="AA8">
        <v>-82</v>
      </c>
      <c r="AB8">
        <v>0</v>
      </c>
      <c r="AC8">
        <v>9.65</v>
      </c>
    </row>
    <row r="9" spans="1:29">
      <c r="G9" t="s">
        <v>51</v>
      </c>
      <c r="H9" s="73">
        <v>116.73</v>
      </c>
      <c r="I9" s="46">
        <v>0</v>
      </c>
      <c r="J9" s="46">
        <v>14.47</v>
      </c>
      <c r="K9" s="46">
        <v>0</v>
      </c>
      <c r="L9" s="46">
        <v>3.86</v>
      </c>
      <c r="M9" s="74">
        <v>0</v>
      </c>
      <c r="N9" s="73">
        <v>0</v>
      </c>
      <c r="O9" s="46">
        <v>-21</v>
      </c>
      <c r="P9" s="46">
        <v>0</v>
      </c>
      <c r="Q9" s="46">
        <v>-82</v>
      </c>
      <c r="R9" s="46">
        <v>0</v>
      </c>
      <c r="S9" s="74">
        <v>0</v>
      </c>
      <c r="U9" s="73">
        <v>-103</v>
      </c>
      <c r="V9" s="74">
        <v>135.06</v>
      </c>
      <c r="W9">
        <v>116.73</v>
      </c>
      <c r="X9">
        <v>-21</v>
      </c>
      <c r="Y9">
        <v>0</v>
      </c>
      <c r="Z9">
        <v>3.86</v>
      </c>
      <c r="AA9">
        <v>-82</v>
      </c>
      <c r="AB9">
        <v>0</v>
      </c>
      <c r="AC9">
        <v>14.47</v>
      </c>
    </row>
    <row r="10" spans="1:29">
      <c r="G10" t="s">
        <v>52</v>
      </c>
      <c r="H10" s="73">
        <v>113.86</v>
      </c>
      <c r="I10" s="46">
        <v>0</v>
      </c>
      <c r="J10" s="46">
        <v>14.47</v>
      </c>
      <c r="K10" s="46">
        <v>0</v>
      </c>
      <c r="L10" s="46">
        <v>2.7</v>
      </c>
      <c r="M10" s="74">
        <v>0</v>
      </c>
      <c r="N10" s="73">
        <v>0</v>
      </c>
      <c r="O10" s="46">
        <v>-16</v>
      </c>
      <c r="P10" s="46">
        <v>0</v>
      </c>
      <c r="Q10" s="46">
        <v>-82</v>
      </c>
      <c r="R10" s="46">
        <v>0</v>
      </c>
      <c r="S10" s="74">
        <v>0</v>
      </c>
      <c r="U10" s="73">
        <v>-98</v>
      </c>
      <c r="V10" s="74">
        <v>131.03</v>
      </c>
      <c r="W10">
        <v>113.86</v>
      </c>
      <c r="X10">
        <v>-16</v>
      </c>
      <c r="Y10">
        <v>0</v>
      </c>
      <c r="Z10">
        <v>2.7</v>
      </c>
      <c r="AA10">
        <v>-82</v>
      </c>
      <c r="AB10">
        <v>0</v>
      </c>
      <c r="AC10">
        <v>14.47</v>
      </c>
    </row>
    <row r="11" spans="1:29">
      <c r="G11" t="s">
        <v>53</v>
      </c>
      <c r="H11" s="73">
        <v>209.38</v>
      </c>
      <c r="I11" s="46">
        <v>0</v>
      </c>
      <c r="J11" s="46">
        <v>33.770000000000003</v>
      </c>
      <c r="K11" s="46">
        <v>0</v>
      </c>
      <c r="L11" s="46">
        <v>2.61</v>
      </c>
      <c r="M11" s="74">
        <v>0</v>
      </c>
      <c r="N11" s="73">
        <v>0</v>
      </c>
      <c r="O11" s="46">
        <v>-16</v>
      </c>
      <c r="P11" s="46">
        <v>0</v>
      </c>
      <c r="Q11" s="46">
        <v>-73.989999999999995</v>
      </c>
      <c r="R11" s="46">
        <v>0</v>
      </c>
      <c r="S11" s="74">
        <v>0</v>
      </c>
      <c r="U11" s="73">
        <v>-89.99</v>
      </c>
      <c r="V11" s="74">
        <v>245.76</v>
      </c>
      <c r="W11">
        <v>209.38</v>
      </c>
      <c r="X11">
        <v>-16</v>
      </c>
      <c r="Y11">
        <v>0</v>
      </c>
      <c r="Z11">
        <v>2.61</v>
      </c>
      <c r="AA11">
        <v>-73.989999999999995</v>
      </c>
      <c r="AB11">
        <v>0</v>
      </c>
      <c r="AC11">
        <v>33.770000000000003</v>
      </c>
    </row>
    <row r="12" spans="1:29">
      <c r="G12" t="s">
        <v>54</v>
      </c>
      <c r="H12" s="73">
        <v>214.21</v>
      </c>
      <c r="I12" s="46">
        <v>0</v>
      </c>
      <c r="J12" s="46">
        <v>33.770000000000003</v>
      </c>
      <c r="K12" s="46">
        <v>0</v>
      </c>
      <c r="L12" s="46">
        <v>2.41</v>
      </c>
      <c r="M12" s="74">
        <v>0</v>
      </c>
      <c r="N12" s="73">
        <v>0</v>
      </c>
      <c r="O12" s="46">
        <v>-16</v>
      </c>
      <c r="P12" s="46">
        <v>0</v>
      </c>
      <c r="Q12" s="46">
        <v>-75</v>
      </c>
      <c r="R12" s="46">
        <v>0</v>
      </c>
      <c r="S12" s="74">
        <v>0</v>
      </c>
      <c r="U12" s="73">
        <v>-91</v>
      </c>
      <c r="V12" s="74">
        <v>250.39</v>
      </c>
      <c r="W12">
        <v>214.21</v>
      </c>
      <c r="X12">
        <v>-16</v>
      </c>
      <c r="Y12">
        <v>0</v>
      </c>
      <c r="Z12">
        <v>2.41</v>
      </c>
      <c r="AA12">
        <v>-75</v>
      </c>
      <c r="AB12">
        <v>0</v>
      </c>
      <c r="AC12">
        <v>33.770000000000003</v>
      </c>
    </row>
    <row r="13" spans="1:29">
      <c r="G13" t="s">
        <v>55</v>
      </c>
      <c r="H13" s="73">
        <v>207.46</v>
      </c>
      <c r="I13" s="46">
        <v>0</v>
      </c>
      <c r="J13" s="46">
        <v>0</v>
      </c>
      <c r="K13" s="46">
        <v>0</v>
      </c>
      <c r="L13" s="46">
        <v>2.12</v>
      </c>
      <c r="M13" s="74">
        <v>0</v>
      </c>
      <c r="N13" s="73">
        <v>0</v>
      </c>
      <c r="O13" s="46">
        <v>0</v>
      </c>
      <c r="P13" s="46">
        <v>-15</v>
      </c>
      <c r="Q13" s="46">
        <v>-75</v>
      </c>
      <c r="R13" s="46">
        <v>0</v>
      </c>
      <c r="S13" s="74">
        <v>0</v>
      </c>
      <c r="U13" s="73">
        <v>-90</v>
      </c>
      <c r="V13" s="74">
        <v>209.58</v>
      </c>
      <c r="W13">
        <v>207.46</v>
      </c>
      <c r="X13">
        <v>0</v>
      </c>
      <c r="Y13">
        <v>0</v>
      </c>
      <c r="Z13">
        <v>2.12</v>
      </c>
      <c r="AA13">
        <v>-75</v>
      </c>
      <c r="AB13">
        <v>0</v>
      </c>
      <c r="AC13">
        <v>-15</v>
      </c>
    </row>
    <row r="14" spans="1:29">
      <c r="G14" t="s">
        <v>56</v>
      </c>
      <c r="H14" s="73">
        <v>207.45</v>
      </c>
      <c r="I14" s="46">
        <v>0</v>
      </c>
      <c r="J14" s="46">
        <v>9.65</v>
      </c>
      <c r="K14" s="46">
        <v>0</v>
      </c>
      <c r="L14" s="46">
        <v>1.93</v>
      </c>
      <c r="M14" s="74">
        <v>0</v>
      </c>
      <c r="N14" s="73">
        <v>0</v>
      </c>
      <c r="O14" s="46">
        <v>0</v>
      </c>
      <c r="P14" s="46">
        <v>0</v>
      </c>
      <c r="Q14" s="46">
        <v>-75</v>
      </c>
      <c r="R14" s="46">
        <v>0</v>
      </c>
      <c r="S14" s="74">
        <v>0</v>
      </c>
      <c r="U14" s="73">
        <v>-75</v>
      </c>
      <c r="V14" s="74">
        <v>219.03</v>
      </c>
      <c r="W14">
        <v>207.45</v>
      </c>
      <c r="X14">
        <v>0</v>
      </c>
      <c r="Y14">
        <v>0</v>
      </c>
      <c r="Z14">
        <v>1.93</v>
      </c>
      <c r="AA14">
        <v>-75</v>
      </c>
      <c r="AB14">
        <v>0</v>
      </c>
      <c r="AC14">
        <v>9.65</v>
      </c>
    </row>
    <row r="15" spans="1:29">
      <c r="G15" t="s">
        <v>57</v>
      </c>
      <c r="H15" s="73">
        <v>295.26</v>
      </c>
      <c r="I15" s="46">
        <v>0</v>
      </c>
      <c r="J15" s="46">
        <v>9.65</v>
      </c>
      <c r="K15" s="46">
        <v>0</v>
      </c>
      <c r="L15" s="46">
        <v>1.64</v>
      </c>
      <c r="M15" s="74">
        <v>0</v>
      </c>
      <c r="N15" s="73">
        <v>0</v>
      </c>
      <c r="O15" s="46">
        <v>-10</v>
      </c>
      <c r="P15" s="46">
        <v>0</v>
      </c>
      <c r="Q15" s="46">
        <v>-82</v>
      </c>
      <c r="R15" s="46">
        <v>0</v>
      </c>
      <c r="S15" s="74">
        <v>0</v>
      </c>
      <c r="U15" s="73">
        <v>-92</v>
      </c>
      <c r="V15" s="74">
        <v>306.55</v>
      </c>
      <c r="W15">
        <v>295.26</v>
      </c>
      <c r="X15">
        <v>-10</v>
      </c>
      <c r="Y15">
        <v>0</v>
      </c>
      <c r="Z15">
        <v>1.64</v>
      </c>
      <c r="AA15">
        <v>-82</v>
      </c>
      <c r="AB15">
        <v>0</v>
      </c>
      <c r="AC15">
        <v>9.65</v>
      </c>
    </row>
    <row r="16" spans="1:29">
      <c r="G16" t="s">
        <v>58</v>
      </c>
      <c r="H16" s="73">
        <v>279.82</v>
      </c>
      <c r="I16" s="46">
        <v>0</v>
      </c>
      <c r="J16" s="46">
        <v>0</v>
      </c>
      <c r="K16" s="46">
        <v>0</v>
      </c>
      <c r="L16" s="46">
        <v>1.35</v>
      </c>
      <c r="M16" s="74">
        <v>0</v>
      </c>
      <c r="N16" s="73">
        <v>0</v>
      </c>
      <c r="O16" s="46">
        <v>-10</v>
      </c>
      <c r="P16" s="46">
        <v>0</v>
      </c>
      <c r="Q16" s="46">
        <v>-82</v>
      </c>
      <c r="R16" s="46">
        <v>0</v>
      </c>
      <c r="S16" s="74">
        <v>0</v>
      </c>
      <c r="U16" s="73">
        <v>-92</v>
      </c>
      <c r="V16" s="74">
        <v>281.17</v>
      </c>
      <c r="W16">
        <v>279.82</v>
      </c>
      <c r="X16">
        <v>-10</v>
      </c>
      <c r="Y16">
        <v>0</v>
      </c>
      <c r="Z16">
        <v>1.35</v>
      </c>
      <c r="AA16">
        <v>-82</v>
      </c>
      <c r="AB16">
        <v>0</v>
      </c>
      <c r="AC16">
        <v>0</v>
      </c>
    </row>
    <row r="17" spans="7:29">
      <c r="G17" t="s">
        <v>59</v>
      </c>
      <c r="H17" s="73">
        <v>244.12</v>
      </c>
      <c r="I17" s="46">
        <v>0</v>
      </c>
      <c r="J17" s="46">
        <v>0</v>
      </c>
      <c r="K17" s="46">
        <v>0</v>
      </c>
      <c r="L17" s="46">
        <v>1.1599999999999999</v>
      </c>
      <c r="M17" s="74">
        <v>0</v>
      </c>
      <c r="N17" s="73">
        <v>0</v>
      </c>
      <c r="O17" s="46">
        <v>-30</v>
      </c>
      <c r="P17" s="46">
        <v>0</v>
      </c>
      <c r="Q17" s="46">
        <v>-82</v>
      </c>
      <c r="R17" s="46">
        <v>0</v>
      </c>
      <c r="S17" s="74">
        <v>0</v>
      </c>
      <c r="U17" s="73">
        <v>-112</v>
      </c>
      <c r="V17" s="74">
        <v>245.28</v>
      </c>
      <c r="W17">
        <v>244.12</v>
      </c>
      <c r="X17">
        <v>-30</v>
      </c>
      <c r="Y17">
        <v>0</v>
      </c>
      <c r="Z17">
        <v>1.1599999999999999</v>
      </c>
      <c r="AA17">
        <v>-82</v>
      </c>
      <c r="AB17">
        <v>0</v>
      </c>
      <c r="AC17">
        <v>0</v>
      </c>
    </row>
    <row r="18" spans="7:29">
      <c r="G18" t="s">
        <v>60</v>
      </c>
      <c r="H18" s="73">
        <v>227.72</v>
      </c>
      <c r="I18" s="46">
        <v>0</v>
      </c>
      <c r="J18" s="46">
        <v>19.3</v>
      </c>
      <c r="K18" s="46">
        <v>0</v>
      </c>
      <c r="L18" s="46">
        <v>0.96</v>
      </c>
      <c r="M18" s="74">
        <v>0</v>
      </c>
      <c r="N18" s="73">
        <v>0</v>
      </c>
      <c r="O18" s="46">
        <v>0</v>
      </c>
      <c r="P18" s="46">
        <v>0</v>
      </c>
      <c r="Q18" s="46">
        <v>-82</v>
      </c>
      <c r="R18" s="46">
        <v>0</v>
      </c>
      <c r="S18" s="74">
        <v>0</v>
      </c>
      <c r="U18" s="73">
        <v>-82</v>
      </c>
      <c r="V18" s="74">
        <v>247.98</v>
      </c>
      <c r="W18">
        <v>227.72</v>
      </c>
      <c r="X18">
        <v>0</v>
      </c>
      <c r="Y18">
        <v>0</v>
      </c>
      <c r="Z18">
        <v>0.96</v>
      </c>
      <c r="AA18">
        <v>-82</v>
      </c>
      <c r="AB18">
        <v>0</v>
      </c>
      <c r="AC18">
        <v>19.3</v>
      </c>
    </row>
    <row r="19" spans="7:29">
      <c r="G19" t="s">
        <v>61</v>
      </c>
      <c r="H19" s="73">
        <v>175.6</v>
      </c>
      <c r="I19" s="46">
        <v>0</v>
      </c>
      <c r="J19" s="46">
        <v>38.6</v>
      </c>
      <c r="K19" s="46">
        <v>0</v>
      </c>
      <c r="L19" s="46">
        <v>0.68</v>
      </c>
      <c r="M19" s="74">
        <v>0.1</v>
      </c>
      <c r="N19" s="73">
        <v>0</v>
      </c>
      <c r="O19" s="46">
        <v>-30</v>
      </c>
      <c r="P19" s="46">
        <v>0</v>
      </c>
      <c r="Q19" s="46">
        <v>-79</v>
      </c>
      <c r="R19" s="46">
        <v>0</v>
      </c>
      <c r="S19" s="74">
        <v>0</v>
      </c>
      <c r="U19" s="73">
        <v>-109</v>
      </c>
      <c r="V19" s="74">
        <v>214.98</v>
      </c>
      <c r="W19">
        <v>175.6</v>
      </c>
      <c r="X19">
        <v>-30</v>
      </c>
      <c r="Y19">
        <v>0</v>
      </c>
      <c r="Z19">
        <v>0.68</v>
      </c>
      <c r="AA19">
        <v>-79</v>
      </c>
      <c r="AB19">
        <v>0.1</v>
      </c>
      <c r="AC19">
        <v>38.6</v>
      </c>
    </row>
    <row r="20" spans="7:29">
      <c r="G20" t="s">
        <v>62</v>
      </c>
      <c r="H20" s="73">
        <v>201.66</v>
      </c>
      <c r="I20" s="46">
        <v>0</v>
      </c>
      <c r="J20" s="46">
        <v>19.3</v>
      </c>
      <c r="K20" s="46">
        <v>0</v>
      </c>
      <c r="L20" s="46">
        <v>0.48</v>
      </c>
      <c r="M20" s="74">
        <v>0</v>
      </c>
      <c r="N20" s="73">
        <v>0</v>
      </c>
      <c r="O20" s="46">
        <v>-15</v>
      </c>
      <c r="P20" s="46">
        <v>0</v>
      </c>
      <c r="Q20" s="46">
        <v>-79</v>
      </c>
      <c r="R20" s="46">
        <v>0</v>
      </c>
      <c r="S20" s="74">
        <v>0</v>
      </c>
      <c r="U20" s="73">
        <v>-94</v>
      </c>
      <c r="V20" s="74">
        <v>221.44</v>
      </c>
      <c r="W20">
        <v>201.66</v>
      </c>
      <c r="X20">
        <v>-15</v>
      </c>
      <c r="Y20">
        <v>0</v>
      </c>
      <c r="Z20">
        <v>0.48</v>
      </c>
      <c r="AA20">
        <v>-79</v>
      </c>
      <c r="AB20">
        <v>0</v>
      </c>
      <c r="AC20">
        <v>19.3</v>
      </c>
    </row>
    <row r="21" spans="7:29">
      <c r="G21" t="s">
        <v>63</v>
      </c>
      <c r="H21" s="73">
        <v>268.25</v>
      </c>
      <c r="I21" s="46">
        <v>0</v>
      </c>
      <c r="J21" s="46">
        <v>9.65</v>
      </c>
      <c r="K21" s="46">
        <v>0</v>
      </c>
      <c r="L21" s="46">
        <v>0.96</v>
      </c>
      <c r="M21" s="74">
        <v>0</v>
      </c>
      <c r="N21" s="73">
        <v>0</v>
      </c>
      <c r="O21" s="46">
        <v>0</v>
      </c>
      <c r="P21" s="46">
        <v>0</v>
      </c>
      <c r="Q21" s="46">
        <v>-77</v>
      </c>
      <c r="R21" s="46">
        <v>0</v>
      </c>
      <c r="S21" s="74">
        <v>0</v>
      </c>
      <c r="U21" s="73">
        <v>-77</v>
      </c>
      <c r="V21" s="74">
        <v>278.86</v>
      </c>
      <c r="W21">
        <v>268.25</v>
      </c>
      <c r="X21">
        <v>0</v>
      </c>
      <c r="Y21">
        <v>0</v>
      </c>
      <c r="Z21">
        <v>0.96</v>
      </c>
      <c r="AA21">
        <v>-77</v>
      </c>
      <c r="AB21">
        <v>0</v>
      </c>
      <c r="AC21">
        <v>9.65</v>
      </c>
    </row>
    <row r="22" spans="7:29">
      <c r="G22" t="s">
        <v>64</v>
      </c>
      <c r="H22" s="73">
        <v>308.77</v>
      </c>
      <c r="I22" s="46">
        <v>0</v>
      </c>
      <c r="J22" s="46">
        <v>0</v>
      </c>
      <c r="K22" s="46">
        <v>0</v>
      </c>
      <c r="L22" s="46">
        <v>0.96</v>
      </c>
      <c r="M22" s="74">
        <v>0.1</v>
      </c>
      <c r="N22" s="73">
        <v>0</v>
      </c>
      <c r="O22" s="46">
        <v>0</v>
      </c>
      <c r="P22" s="46">
        <v>0</v>
      </c>
      <c r="Q22" s="46">
        <v>-78</v>
      </c>
      <c r="R22" s="46">
        <v>0</v>
      </c>
      <c r="S22" s="74">
        <v>0</v>
      </c>
      <c r="U22" s="73">
        <v>-78</v>
      </c>
      <c r="V22" s="74">
        <v>309.83</v>
      </c>
      <c r="W22">
        <v>308.77</v>
      </c>
      <c r="X22">
        <v>0</v>
      </c>
      <c r="Y22">
        <v>0</v>
      </c>
      <c r="Z22">
        <v>0.96</v>
      </c>
      <c r="AA22">
        <v>-78</v>
      </c>
      <c r="AB22">
        <v>0.1</v>
      </c>
      <c r="AC22">
        <v>0</v>
      </c>
    </row>
    <row r="23" spans="7:29">
      <c r="G23" t="s">
        <v>65</v>
      </c>
      <c r="H23" s="73">
        <v>326.14</v>
      </c>
      <c r="I23" s="46">
        <v>27.02</v>
      </c>
      <c r="J23" s="46">
        <v>0</v>
      </c>
      <c r="K23" s="46">
        <v>0</v>
      </c>
      <c r="L23" s="46">
        <v>0.96</v>
      </c>
      <c r="M23" s="74">
        <v>0</v>
      </c>
      <c r="N23" s="73">
        <v>0</v>
      </c>
      <c r="O23" s="46">
        <v>0</v>
      </c>
      <c r="P23" s="46">
        <v>-15</v>
      </c>
      <c r="Q23" s="46">
        <v>-77</v>
      </c>
      <c r="R23" s="46">
        <v>0</v>
      </c>
      <c r="S23" s="74">
        <v>0</v>
      </c>
      <c r="U23" s="73">
        <v>-92</v>
      </c>
      <c r="V23" s="74">
        <v>354.12</v>
      </c>
      <c r="W23">
        <v>326.14</v>
      </c>
      <c r="X23">
        <v>27.02</v>
      </c>
      <c r="Y23">
        <v>0</v>
      </c>
      <c r="Z23">
        <v>0.96</v>
      </c>
      <c r="AA23">
        <v>-77</v>
      </c>
      <c r="AB23">
        <v>0</v>
      </c>
      <c r="AC23">
        <v>-15</v>
      </c>
    </row>
    <row r="24" spans="7:29">
      <c r="G24" t="s">
        <v>66</v>
      </c>
      <c r="H24" s="73">
        <v>323.24</v>
      </c>
      <c r="I24" s="46">
        <v>23.16</v>
      </c>
      <c r="J24" s="46">
        <v>28.95</v>
      </c>
      <c r="K24" s="46">
        <v>0</v>
      </c>
      <c r="L24" s="46">
        <v>0.96</v>
      </c>
      <c r="M24" s="74">
        <v>0</v>
      </c>
      <c r="N24" s="73">
        <v>0</v>
      </c>
      <c r="O24" s="46">
        <v>0</v>
      </c>
      <c r="P24" s="46">
        <v>0</v>
      </c>
      <c r="Q24" s="46">
        <v>-78</v>
      </c>
      <c r="R24" s="46">
        <v>0</v>
      </c>
      <c r="S24" s="74">
        <v>0</v>
      </c>
      <c r="U24" s="73">
        <v>-78</v>
      </c>
      <c r="V24" s="74">
        <v>376.31</v>
      </c>
      <c r="W24">
        <v>323.24</v>
      </c>
      <c r="X24">
        <v>23.16</v>
      </c>
      <c r="Y24">
        <v>0</v>
      </c>
      <c r="Z24">
        <v>0.96</v>
      </c>
      <c r="AA24">
        <v>-78</v>
      </c>
      <c r="AB24">
        <v>0</v>
      </c>
      <c r="AC24">
        <v>28.95</v>
      </c>
    </row>
    <row r="25" spans="7:29">
      <c r="G25" t="s">
        <v>67</v>
      </c>
      <c r="H25" s="73">
        <v>319.38</v>
      </c>
      <c r="I25" s="46">
        <v>26.05</v>
      </c>
      <c r="J25" s="46">
        <v>48.25</v>
      </c>
      <c r="K25" s="46">
        <v>0</v>
      </c>
      <c r="L25" s="46">
        <v>0.96</v>
      </c>
      <c r="M25" s="74">
        <v>0</v>
      </c>
      <c r="N25" s="73">
        <v>0</v>
      </c>
      <c r="O25" s="46">
        <v>0</v>
      </c>
      <c r="P25" s="46">
        <v>0</v>
      </c>
      <c r="Q25" s="46">
        <v>-78</v>
      </c>
      <c r="R25" s="46">
        <v>0</v>
      </c>
      <c r="S25" s="74">
        <v>0</v>
      </c>
      <c r="U25" s="73">
        <v>-78</v>
      </c>
      <c r="V25" s="74">
        <v>394.64</v>
      </c>
      <c r="W25">
        <v>319.38</v>
      </c>
      <c r="X25">
        <v>26.05</v>
      </c>
      <c r="Y25">
        <v>0</v>
      </c>
      <c r="Z25">
        <v>0.96</v>
      </c>
      <c r="AA25">
        <v>-78</v>
      </c>
      <c r="AB25">
        <v>0</v>
      </c>
      <c r="AC25">
        <v>48.25</v>
      </c>
    </row>
    <row r="26" spans="7:29">
      <c r="G26" t="s">
        <v>68</v>
      </c>
      <c r="H26" s="73">
        <v>234.47</v>
      </c>
      <c r="I26" s="46">
        <v>40.53</v>
      </c>
      <c r="J26" s="46">
        <v>38.6</v>
      </c>
      <c r="K26" s="46">
        <v>0</v>
      </c>
      <c r="L26" s="46">
        <v>0.96</v>
      </c>
      <c r="M26" s="74">
        <v>0</v>
      </c>
      <c r="N26" s="73">
        <v>0</v>
      </c>
      <c r="O26" s="46">
        <v>0</v>
      </c>
      <c r="P26" s="46">
        <v>0</v>
      </c>
      <c r="Q26" s="46">
        <v>-82</v>
      </c>
      <c r="R26" s="46">
        <v>0</v>
      </c>
      <c r="S26" s="74">
        <v>0</v>
      </c>
      <c r="U26" s="73">
        <v>-82</v>
      </c>
      <c r="V26" s="74">
        <v>314.56</v>
      </c>
      <c r="W26">
        <v>234.47</v>
      </c>
      <c r="X26">
        <v>40.53</v>
      </c>
      <c r="Y26">
        <v>0</v>
      </c>
      <c r="Z26">
        <v>0.96</v>
      </c>
      <c r="AA26">
        <v>-82</v>
      </c>
      <c r="AB26">
        <v>0</v>
      </c>
      <c r="AC26">
        <v>38.6</v>
      </c>
    </row>
    <row r="27" spans="7:29">
      <c r="G27" t="s">
        <v>69</v>
      </c>
      <c r="H27" s="73">
        <v>283.68</v>
      </c>
      <c r="I27" s="46">
        <v>36.67</v>
      </c>
      <c r="J27" s="46">
        <v>28.95</v>
      </c>
      <c r="K27" s="46">
        <v>0</v>
      </c>
      <c r="L27" s="46">
        <v>0.96</v>
      </c>
      <c r="M27" s="74">
        <v>0</v>
      </c>
      <c r="N27" s="73">
        <v>0</v>
      </c>
      <c r="O27" s="46">
        <v>0</v>
      </c>
      <c r="P27" s="46">
        <v>0</v>
      </c>
      <c r="Q27" s="46">
        <v>-82</v>
      </c>
      <c r="R27" s="46">
        <v>0</v>
      </c>
      <c r="S27" s="74">
        <v>0</v>
      </c>
      <c r="U27" s="73">
        <v>-82</v>
      </c>
      <c r="V27" s="74">
        <v>350.26</v>
      </c>
      <c r="W27">
        <v>283.68</v>
      </c>
      <c r="X27">
        <v>36.67</v>
      </c>
      <c r="Y27">
        <v>0</v>
      </c>
      <c r="Z27">
        <v>0.96</v>
      </c>
      <c r="AA27">
        <v>-82</v>
      </c>
      <c r="AB27">
        <v>0</v>
      </c>
      <c r="AC27">
        <v>28.95</v>
      </c>
    </row>
    <row r="28" spans="7:29">
      <c r="G28" t="s">
        <v>70</v>
      </c>
      <c r="H28" s="73">
        <v>220.96</v>
      </c>
      <c r="I28" s="46">
        <v>34.74</v>
      </c>
      <c r="J28" s="46">
        <v>43.42</v>
      </c>
      <c r="K28" s="46">
        <v>0</v>
      </c>
      <c r="L28" s="46">
        <v>0.96</v>
      </c>
      <c r="M28" s="74">
        <v>0</v>
      </c>
      <c r="N28" s="73">
        <v>0</v>
      </c>
      <c r="O28" s="46">
        <v>0</v>
      </c>
      <c r="P28" s="46">
        <v>0</v>
      </c>
      <c r="Q28" s="46">
        <v>-81</v>
      </c>
      <c r="R28" s="46">
        <v>0</v>
      </c>
      <c r="S28" s="74">
        <v>0</v>
      </c>
      <c r="U28" s="73">
        <v>-81</v>
      </c>
      <c r="V28" s="74">
        <v>300.08</v>
      </c>
      <c r="W28">
        <v>220.96</v>
      </c>
      <c r="X28">
        <v>34.74</v>
      </c>
      <c r="Y28">
        <v>0</v>
      </c>
      <c r="Z28">
        <v>0.96</v>
      </c>
      <c r="AA28">
        <v>-81</v>
      </c>
      <c r="AB28">
        <v>0</v>
      </c>
      <c r="AC28">
        <v>43.42</v>
      </c>
    </row>
    <row r="29" spans="7:29">
      <c r="G29" t="s">
        <v>71</v>
      </c>
      <c r="H29" s="73">
        <v>200.71</v>
      </c>
      <c r="I29" s="46">
        <v>14.47</v>
      </c>
      <c r="J29" s="46">
        <v>43.42</v>
      </c>
      <c r="K29" s="46">
        <v>0</v>
      </c>
      <c r="L29" s="46">
        <v>0.48</v>
      </c>
      <c r="M29" s="74">
        <v>0</v>
      </c>
      <c r="N29" s="73">
        <v>0</v>
      </c>
      <c r="O29" s="46">
        <v>0</v>
      </c>
      <c r="P29" s="46">
        <v>0</v>
      </c>
      <c r="Q29" s="46">
        <v>-81</v>
      </c>
      <c r="R29" s="46">
        <v>0</v>
      </c>
      <c r="S29" s="74">
        <v>0</v>
      </c>
      <c r="U29" s="73">
        <v>-81</v>
      </c>
      <c r="V29" s="74">
        <v>259.08</v>
      </c>
      <c r="W29">
        <v>200.71</v>
      </c>
      <c r="X29">
        <v>14.47</v>
      </c>
      <c r="Y29">
        <v>0</v>
      </c>
      <c r="Z29">
        <v>0.48</v>
      </c>
      <c r="AA29">
        <v>-81</v>
      </c>
      <c r="AB29">
        <v>0</v>
      </c>
      <c r="AC29">
        <v>43.42</v>
      </c>
    </row>
    <row r="30" spans="7:29">
      <c r="G30" t="s">
        <v>72</v>
      </c>
      <c r="H30" s="73">
        <v>143.77000000000001</v>
      </c>
      <c r="I30" s="46">
        <v>17.37</v>
      </c>
      <c r="J30" s="46">
        <v>48.25</v>
      </c>
      <c r="K30" s="46">
        <v>0</v>
      </c>
      <c r="L30" s="46">
        <v>0.48</v>
      </c>
      <c r="M30" s="74">
        <v>0</v>
      </c>
      <c r="N30" s="73">
        <v>0</v>
      </c>
      <c r="O30" s="46">
        <v>0</v>
      </c>
      <c r="P30" s="46">
        <v>0</v>
      </c>
      <c r="Q30" s="46">
        <v>-80</v>
      </c>
      <c r="R30" s="46">
        <v>0</v>
      </c>
      <c r="S30" s="74">
        <v>0</v>
      </c>
      <c r="U30" s="73">
        <v>-80</v>
      </c>
      <c r="V30" s="74">
        <v>209.87</v>
      </c>
      <c r="W30">
        <v>143.77000000000001</v>
      </c>
      <c r="X30">
        <v>17.37</v>
      </c>
      <c r="Y30">
        <v>0</v>
      </c>
      <c r="Z30">
        <v>0.48</v>
      </c>
      <c r="AA30">
        <v>-80</v>
      </c>
      <c r="AB30">
        <v>0</v>
      </c>
      <c r="AC30">
        <v>48.25</v>
      </c>
    </row>
    <row r="31" spans="7:29">
      <c r="G31" t="s">
        <v>73</v>
      </c>
      <c r="H31" s="73">
        <v>85.88</v>
      </c>
      <c r="I31" s="46">
        <v>14.47</v>
      </c>
      <c r="J31" s="46">
        <v>48.25</v>
      </c>
      <c r="K31" s="46">
        <v>0</v>
      </c>
      <c r="L31" s="46">
        <v>0.48</v>
      </c>
      <c r="M31" s="74">
        <v>0</v>
      </c>
      <c r="N31" s="73">
        <v>0</v>
      </c>
      <c r="O31" s="46">
        <v>0</v>
      </c>
      <c r="P31" s="46">
        <v>0</v>
      </c>
      <c r="Q31" s="46">
        <v>-79.989999999999995</v>
      </c>
      <c r="R31" s="46">
        <v>0</v>
      </c>
      <c r="S31" s="74">
        <v>0</v>
      </c>
      <c r="U31" s="73">
        <v>-79.989999999999995</v>
      </c>
      <c r="V31" s="74">
        <v>149.08000000000001</v>
      </c>
      <c r="W31">
        <v>85.88</v>
      </c>
      <c r="X31">
        <v>14.47</v>
      </c>
      <c r="Y31">
        <v>0</v>
      </c>
      <c r="Z31">
        <v>0.48</v>
      </c>
      <c r="AA31">
        <v>-79.989999999999995</v>
      </c>
      <c r="AB31">
        <v>0</v>
      </c>
      <c r="AC31">
        <v>48.25</v>
      </c>
    </row>
    <row r="32" spans="7:29">
      <c r="G32" t="s">
        <v>74</v>
      </c>
      <c r="H32" s="73">
        <v>105.17</v>
      </c>
      <c r="I32" s="46">
        <v>0</v>
      </c>
      <c r="J32" s="46">
        <v>67.540000000000006</v>
      </c>
      <c r="K32" s="46">
        <v>0</v>
      </c>
      <c r="L32" s="46">
        <v>1.45</v>
      </c>
      <c r="M32" s="74">
        <v>0</v>
      </c>
      <c r="N32" s="73">
        <v>0</v>
      </c>
      <c r="O32" s="46">
        <v>0</v>
      </c>
      <c r="P32" s="46">
        <v>0</v>
      </c>
      <c r="Q32" s="46">
        <v>-74.989999999999995</v>
      </c>
      <c r="R32" s="46">
        <v>0</v>
      </c>
      <c r="S32" s="74">
        <v>0</v>
      </c>
      <c r="U32" s="73">
        <v>-74.989999999999995</v>
      </c>
      <c r="V32" s="74">
        <v>174.16</v>
      </c>
      <c r="W32">
        <v>105.17</v>
      </c>
      <c r="X32">
        <v>0</v>
      </c>
      <c r="Y32">
        <v>0</v>
      </c>
      <c r="Z32">
        <v>1.45</v>
      </c>
      <c r="AA32">
        <v>-74.989999999999995</v>
      </c>
      <c r="AB32">
        <v>0</v>
      </c>
      <c r="AC32">
        <v>67.540000000000006</v>
      </c>
    </row>
    <row r="33" spans="7:29">
      <c r="G33" t="s">
        <v>75</v>
      </c>
      <c r="H33" s="73">
        <v>65.61</v>
      </c>
      <c r="I33" s="46">
        <v>0</v>
      </c>
      <c r="J33" s="46">
        <v>110.97</v>
      </c>
      <c r="K33" s="46">
        <v>0</v>
      </c>
      <c r="L33" s="46">
        <v>3.86</v>
      </c>
      <c r="M33" s="74">
        <v>0</v>
      </c>
      <c r="N33" s="73">
        <v>0</v>
      </c>
      <c r="O33" s="46">
        <v>0</v>
      </c>
      <c r="P33" s="46">
        <v>0</v>
      </c>
      <c r="Q33" s="46">
        <v>-75</v>
      </c>
      <c r="R33" s="46">
        <v>0</v>
      </c>
      <c r="S33" s="74">
        <v>0</v>
      </c>
      <c r="U33" s="73">
        <v>-75</v>
      </c>
      <c r="V33" s="74">
        <v>180.44</v>
      </c>
      <c r="W33">
        <v>65.61</v>
      </c>
      <c r="X33">
        <v>0</v>
      </c>
      <c r="Y33">
        <v>0</v>
      </c>
      <c r="Z33">
        <v>3.86</v>
      </c>
      <c r="AA33">
        <v>-75</v>
      </c>
      <c r="AB33">
        <v>0</v>
      </c>
      <c r="AC33">
        <v>110.97</v>
      </c>
    </row>
    <row r="34" spans="7:29">
      <c r="G34" t="s">
        <v>76</v>
      </c>
      <c r="H34" s="73">
        <v>49.21</v>
      </c>
      <c r="I34" s="46">
        <v>0</v>
      </c>
      <c r="J34" s="46">
        <v>0</v>
      </c>
      <c r="K34" s="46">
        <v>0</v>
      </c>
      <c r="L34" s="46">
        <v>4.82</v>
      </c>
      <c r="M34" s="74">
        <v>0</v>
      </c>
      <c r="N34" s="73">
        <v>0</v>
      </c>
      <c r="O34" s="46">
        <v>0</v>
      </c>
      <c r="P34" s="46">
        <v>-25</v>
      </c>
      <c r="Q34" s="46">
        <v>-81</v>
      </c>
      <c r="R34" s="46">
        <v>0</v>
      </c>
      <c r="S34" s="74">
        <v>0</v>
      </c>
      <c r="U34" s="73">
        <v>-106</v>
      </c>
      <c r="V34" s="74">
        <v>54.03</v>
      </c>
      <c r="W34">
        <v>49.21</v>
      </c>
      <c r="X34">
        <v>0</v>
      </c>
      <c r="Y34">
        <v>0</v>
      </c>
      <c r="Z34">
        <v>4.82</v>
      </c>
      <c r="AA34">
        <v>-81</v>
      </c>
      <c r="AB34">
        <v>0</v>
      </c>
      <c r="AC34">
        <v>-25</v>
      </c>
    </row>
    <row r="35" spans="7:29">
      <c r="G35" t="s">
        <v>77</v>
      </c>
      <c r="H35" s="73">
        <v>43.42</v>
      </c>
      <c r="I35" s="46">
        <v>0</v>
      </c>
      <c r="J35" s="46">
        <v>0</v>
      </c>
      <c r="K35" s="46">
        <v>0</v>
      </c>
      <c r="L35" s="46">
        <v>5.79</v>
      </c>
      <c r="M35" s="74">
        <v>0</v>
      </c>
      <c r="N35" s="73">
        <v>0</v>
      </c>
      <c r="O35" s="46">
        <v>0</v>
      </c>
      <c r="P35" s="46">
        <v>0</v>
      </c>
      <c r="Q35" s="46">
        <v>-65</v>
      </c>
      <c r="R35" s="46">
        <v>0</v>
      </c>
      <c r="S35" s="74">
        <v>0</v>
      </c>
      <c r="U35" s="73">
        <v>-65</v>
      </c>
      <c r="V35" s="74">
        <v>49.21</v>
      </c>
      <c r="W35">
        <v>43.42</v>
      </c>
      <c r="X35">
        <v>0</v>
      </c>
      <c r="Y35">
        <v>0</v>
      </c>
      <c r="Z35">
        <v>5.79</v>
      </c>
      <c r="AA35">
        <v>-65</v>
      </c>
      <c r="AB35">
        <v>0</v>
      </c>
      <c r="AC35">
        <v>0</v>
      </c>
    </row>
    <row r="36" spans="7:29">
      <c r="G36" t="s">
        <v>78</v>
      </c>
      <c r="H36" s="73">
        <v>41.49</v>
      </c>
      <c r="I36" s="46">
        <v>0</v>
      </c>
      <c r="J36" s="46">
        <v>0</v>
      </c>
      <c r="K36" s="46">
        <v>0</v>
      </c>
      <c r="L36" s="46">
        <v>5.1100000000000003</v>
      </c>
      <c r="M36" s="74">
        <v>0</v>
      </c>
      <c r="N36" s="73">
        <v>0</v>
      </c>
      <c r="O36" s="46">
        <v>0</v>
      </c>
      <c r="P36" s="46">
        <v>0</v>
      </c>
      <c r="Q36" s="46">
        <v>-50</v>
      </c>
      <c r="R36" s="46">
        <v>0</v>
      </c>
      <c r="S36" s="74">
        <v>0</v>
      </c>
      <c r="U36" s="73">
        <v>-50</v>
      </c>
      <c r="V36" s="74">
        <v>46.6</v>
      </c>
      <c r="W36">
        <v>41.49</v>
      </c>
      <c r="X36">
        <v>0</v>
      </c>
      <c r="Y36">
        <v>0</v>
      </c>
      <c r="Z36">
        <v>5.1100000000000003</v>
      </c>
      <c r="AA36">
        <v>-50</v>
      </c>
      <c r="AB36">
        <v>0</v>
      </c>
      <c r="AC36">
        <v>0</v>
      </c>
    </row>
    <row r="37" spans="7:29">
      <c r="G37" t="s">
        <v>79</v>
      </c>
      <c r="H37" s="73">
        <v>56.93</v>
      </c>
      <c r="I37" s="46">
        <v>0</v>
      </c>
      <c r="J37" s="46">
        <v>9.65</v>
      </c>
      <c r="K37" s="46">
        <v>0</v>
      </c>
      <c r="L37" s="46">
        <v>6.75</v>
      </c>
      <c r="M37" s="74">
        <v>0</v>
      </c>
      <c r="N37" s="73">
        <v>0</v>
      </c>
      <c r="O37" s="46">
        <v>0</v>
      </c>
      <c r="P37" s="46">
        <v>0</v>
      </c>
      <c r="Q37" s="46">
        <v>-33</v>
      </c>
      <c r="R37" s="46">
        <v>0</v>
      </c>
      <c r="S37" s="74">
        <v>0</v>
      </c>
      <c r="U37" s="73">
        <v>-33</v>
      </c>
      <c r="V37" s="74">
        <v>73.33</v>
      </c>
      <c r="W37">
        <v>56.93</v>
      </c>
      <c r="X37">
        <v>0</v>
      </c>
      <c r="Y37">
        <v>0</v>
      </c>
      <c r="Z37">
        <v>6.75</v>
      </c>
      <c r="AA37">
        <v>-33</v>
      </c>
      <c r="AB37">
        <v>0</v>
      </c>
      <c r="AC37">
        <v>9.65</v>
      </c>
    </row>
    <row r="38" spans="7:29">
      <c r="G38" t="s">
        <v>80</v>
      </c>
      <c r="H38" s="73">
        <v>65.61</v>
      </c>
      <c r="I38" s="46">
        <v>0</v>
      </c>
      <c r="J38" s="46">
        <v>0</v>
      </c>
      <c r="K38" s="46">
        <v>0</v>
      </c>
      <c r="L38" s="46">
        <v>8.11</v>
      </c>
      <c r="M38" s="74">
        <v>0</v>
      </c>
      <c r="N38" s="73">
        <v>0</v>
      </c>
      <c r="O38" s="46">
        <v>0</v>
      </c>
      <c r="P38" s="46">
        <v>0</v>
      </c>
      <c r="Q38" s="46">
        <v>-16</v>
      </c>
      <c r="R38" s="46">
        <v>0</v>
      </c>
      <c r="S38" s="74">
        <v>0</v>
      </c>
      <c r="U38" s="73">
        <v>-16</v>
      </c>
      <c r="V38" s="74">
        <v>73.72</v>
      </c>
      <c r="W38">
        <v>65.61</v>
      </c>
      <c r="X38">
        <v>0</v>
      </c>
      <c r="Y38">
        <v>0</v>
      </c>
      <c r="Z38">
        <v>8.11</v>
      </c>
      <c r="AA38">
        <v>-16</v>
      </c>
      <c r="AB38">
        <v>0</v>
      </c>
      <c r="AC38">
        <v>0</v>
      </c>
    </row>
    <row r="39" spans="7:29">
      <c r="G39" t="s">
        <v>81</v>
      </c>
      <c r="H39" s="73">
        <v>34.74</v>
      </c>
      <c r="I39" s="46">
        <v>0</v>
      </c>
      <c r="J39" s="46">
        <v>14.47</v>
      </c>
      <c r="K39" s="46">
        <v>0</v>
      </c>
      <c r="L39" s="46">
        <v>10.61</v>
      </c>
      <c r="M39" s="74">
        <v>0</v>
      </c>
      <c r="N39" s="73">
        <v>0</v>
      </c>
      <c r="O39" s="46">
        <v>0</v>
      </c>
      <c r="P39" s="46">
        <v>0</v>
      </c>
      <c r="Q39" s="46">
        <v>-74</v>
      </c>
      <c r="R39" s="46">
        <v>0</v>
      </c>
      <c r="S39" s="74">
        <v>0</v>
      </c>
      <c r="U39" s="73">
        <v>-74</v>
      </c>
      <c r="V39" s="74">
        <v>59.82</v>
      </c>
      <c r="W39">
        <v>34.74</v>
      </c>
      <c r="X39">
        <v>0</v>
      </c>
      <c r="Y39">
        <v>0</v>
      </c>
      <c r="Z39">
        <v>10.61</v>
      </c>
      <c r="AA39">
        <v>-74</v>
      </c>
      <c r="AB39">
        <v>0</v>
      </c>
      <c r="AC39">
        <v>14.47</v>
      </c>
    </row>
    <row r="40" spans="7:29">
      <c r="G40" t="s">
        <v>82</v>
      </c>
      <c r="H40" s="73">
        <v>44.38</v>
      </c>
      <c r="I40" s="46">
        <v>0</v>
      </c>
      <c r="J40" s="46">
        <v>9.65</v>
      </c>
      <c r="K40" s="46">
        <v>0</v>
      </c>
      <c r="L40" s="46">
        <v>11.58</v>
      </c>
      <c r="M40" s="74">
        <v>0</v>
      </c>
      <c r="N40" s="73">
        <v>0</v>
      </c>
      <c r="O40" s="46">
        <v>0</v>
      </c>
      <c r="P40" s="46">
        <v>0</v>
      </c>
      <c r="Q40" s="46">
        <v>-56</v>
      </c>
      <c r="R40" s="46">
        <v>0</v>
      </c>
      <c r="S40" s="74">
        <v>0</v>
      </c>
      <c r="U40" s="73">
        <v>-56</v>
      </c>
      <c r="V40" s="74">
        <v>65.61</v>
      </c>
      <c r="W40">
        <v>44.38</v>
      </c>
      <c r="X40">
        <v>0</v>
      </c>
      <c r="Y40">
        <v>0</v>
      </c>
      <c r="Z40">
        <v>11.58</v>
      </c>
      <c r="AA40">
        <v>-56</v>
      </c>
      <c r="AB40">
        <v>0</v>
      </c>
      <c r="AC40">
        <v>9.65</v>
      </c>
    </row>
    <row r="41" spans="7:29">
      <c r="G41" t="s">
        <v>83</v>
      </c>
      <c r="H41" s="73">
        <v>22.2</v>
      </c>
      <c r="I41" s="46">
        <v>0</v>
      </c>
      <c r="J41" s="46">
        <v>0</v>
      </c>
      <c r="K41" s="46">
        <v>0</v>
      </c>
      <c r="L41" s="46">
        <v>14.47</v>
      </c>
      <c r="M41" s="74">
        <v>0</v>
      </c>
      <c r="N41" s="73">
        <v>0</v>
      </c>
      <c r="O41" s="46">
        <v>0</v>
      </c>
      <c r="P41" s="46">
        <v>-20</v>
      </c>
      <c r="Q41" s="46">
        <v>-40</v>
      </c>
      <c r="R41" s="46">
        <v>0</v>
      </c>
      <c r="S41" s="74">
        <v>0</v>
      </c>
      <c r="U41" s="73">
        <v>-60</v>
      </c>
      <c r="V41" s="74">
        <v>36.67</v>
      </c>
      <c r="W41">
        <v>22.2</v>
      </c>
      <c r="X41">
        <v>0</v>
      </c>
      <c r="Y41">
        <v>0</v>
      </c>
      <c r="Z41">
        <v>14.47</v>
      </c>
      <c r="AA41">
        <v>-40</v>
      </c>
      <c r="AB41">
        <v>0</v>
      </c>
      <c r="AC41">
        <v>-20</v>
      </c>
    </row>
    <row r="42" spans="7:29">
      <c r="G42" t="s">
        <v>84</v>
      </c>
      <c r="H42" s="73">
        <v>26.06</v>
      </c>
      <c r="I42" s="46">
        <v>0</v>
      </c>
      <c r="J42" s="46">
        <v>24.12</v>
      </c>
      <c r="K42" s="46">
        <v>0</v>
      </c>
      <c r="L42" s="46">
        <v>14.47</v>
      </c>
      <c r="M42" s="74">
        <v>0</v>
      </c>
      <c r="N42" s="73">
        <v>0</v>
      </c>
      <c r="O42" s="46">
        <v>0</v>
      </c>
      <c r="P42" s="46">
        <v>0</v>
      </c>
      <c r="Q42" s="46">
        <v>-26</v>
      </c>
      <c r="R42" s="46">
        <v>0</v>
      </c>
      <c r="S42" s="74">
        <v>0</v>
      </c>
      <c r="U42" s="73">
        <v>-26</v>
      </c>
      <c r="V42" s="74">
        <v>64.650000000000006</v>
      </c>
      <c r="W42">
        <v>26.06</v>
      </c>
      <c r="X42">
        <v>0</v>
      </c>
      <c r="Y42">
        <v>0</v>
      </c>
      <c r="Z42">
        <v>14.47</v>
      </c>
      <c r="AA42">
        <v>-26</v>
      </c>
      <c r="AB42">
        <v>0</v>
      </c>
      <c r="AC42">
        <v>24.12</v>
      </c>
    </row>
    <row r="43" spans="7:29">
      <c r="G43" t="s">
        <v>85</v>
      </c>
      <c r="H43" s="73">
        <v>19.3</v>
      </c>
      <c r="I43" s="46">
        <v>0</v>
      </c>
      <c r="J43" s="46">
        <v>38.590000000000003</v>
      </c>
      <c r="K43" s="46">
        <v>0</v>
      </c>
      <c r="L43" s="46">
        <v>15.44</v>
      </c>
      <c r="M43" s="74">
        <v>0</v>
      </c>
      <c r="N43" s="73">
        <v>0</v>
      </c>
      <c r="O43" s="46">
        <v>0</v>
      </c>
      <c r="P43" s="46">
        <v>0</v>
      </c>
      <c r="Q43" s="46">
        <v>-17</v>
      </c>
      <c r="R43" s="46">
        <v>0</v>
      </c>
      <c r="S43" s="74">
        <v>0</v>
      </c>
      <c r="U43" s="73">
        <v>-17</v>
      </c>
      <c r="V43" s="74">
        <v>73.33</v>
      </c>
      <c r="W43">
        <v>19.3</v>
      </c>
      <c r="X43">
        <v>0</v>
      </c>
      <c r="Y43">
        <v>0</v>
      </c>
      <c r="Z43">
        <v>15.44</v>
      </c>
      <c r="AA43">
        <v>-17</v>
      </c>
      <c r="AB43">
        <v>0</v>
      </c>
      <c r="AC43">
        <v>38.590000000000003</v>
      </c>
    </row>
    <row r="44" spans="7:29">
      <c r="G44" t="s">
        <v>86</v>
      </c>
      <c r="H44" s="73">
        <v>30.88</v>
      </c>
      <c r="I44" s="46">
        <v>0</v>
      </c>
      <c r="J44" s="46">
        <v>38.590000000000003</v>
      </c>
      <c r="K44" s="46">
        <v>0</v>
      </c>
      <c r="L44" s="46">
        <v>15.44</v>
      </c>
      <c r="M44" s="74">
        <v>0</v>
      </c>
      <c r="N44" s="73">
        <v>0</v>
      </c>
      <c r="O44" s="46">
        <v>0</v>
      </c>
      <c r="P44" s="46">
        <v>0</v>
      </c>
      <c r="Q44" s="46">
        <v>-11</v>
      </c>
      <c r="R44" s="46">
        <v>0</v>
      </c>
      <c r="S44" s="74">
        <v>0</v>
      </c>
      <c r="U44" s="73">
        <v>-11</v>
      </c>
      <c r="V44" s="74">
        <v>84.91</v>
      </c>
      <c r="W44">
        <v>30.88</v>
      </c>
      <c r="X44">
        <v>0</v>
      </c>
      <c r="Y44">
        <v>0</v>
      </c>
      <c r="Z44">
        <v>15.44</v>
      </c>
      <c r="AA44">
        <v>-11</v>
      </c>
      <c r="AB44">
        <v>0</v>
      </c>
      <c r="AC44">
        <v>38.590000000000003</v>
      </c>
    </row>
    <row r="45" spans="7:29">
      <c r="G45" t="s">
        <v>87</v>
      </c>
      <c r="H45" s="73">
        <v>0</v>
      </c>
      <c r="I45" s="46">
        <v>0</v>
      </c>
      <c r="J45" s="46">
        <v>24.13</v>
      </c>
      <c r="K45" s="46">
        <v>0</v>
      </c>
      <c r="L45" s="46">
        <v>14.47</v>
      </c>
      <c r="M45" s="74">
        <v>0</v>
      </c>
      <c r="N45" s="73">
        <v>0</v>
      </c>
      <c r="O45" s="46">
        <v>-40</v>
      </c>
      <c r="P45" s="46">
        <v>0</v>
      </c>
      <c r="Q45" s="46">
        <v>0</v>
      </c>
      <c r="R45" s="46">
        <v>0</v>
      </c>
      <c r="S45" s="74">
        <v>0</v>
      </c>
      <c r="U45" s="73">
        <v>-40</v>
      </c>
      <c r="V45" s="74">
        <v>38.6</v>
      </c>
      <c r="W45">
        <v>0</v>
      </c>
      <c r="X45">
        <v>-40</v>
      </c>
      <c r="Y45">
        <v>0</v>
      </c>
      <c r="Z45">
        <v>14.47</v>
      </c>
      <c r="AA45">
        <v>0</v>
      </c>
      <c r="AB45">
        <v>0</v>
      </c>
      <c r="AC45">
        <v>24.13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14.47</v>
      </c>
      <c r="M46" s="74">
        <v>0</v>
      </c>
      <c r="N46" s="73">
        <v>0</v>
      </c>
      <c r="O46" s="46">
        <v>-40</v>
      </c>
      <c r="P46" s="46">
        <v>0</v>
      </c>
      <c r="Q46" s="46">
        <v>0</v>
      </c>
      <c r="R46" s="46">
        <v>0</v>
      </c>
      <c r="S46" s="74">
        <v>0</v>
      </c>
      <c r="U46" s="73">
        <v>-40</v>
      </c>
      <c r="V46" s="74">
        <v>14.47</v>
      </c>
      <c r="W46">
        <v>0</v>
      </c>
      <c r="X46">
        <v>-40</v>
      </c>
      <c r="Y46">
        <v>0</v>
      </c>
      <c r="Z46">
        <v>14.47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37.630000000000003</v>
      </c>
      <c r="I47" s="46">
        <v>0</v>
      </c>
      <c r="J47" s="46">
        <v>0</v>
      </c>
      <c r="K47" s="46">
        <v>0</v>
      </c>
      <c r="L47" s="46">
        <v>14.47</v>
      </c>
      <c r="M47" s="74">
        <v>0</v>
      </c>
      <c r="N47" s="73">
        <v>0</v>
      </c>
      <c r="O47" s="46">
        <v>-35</v>
      </c>
      <c r="P47" s="46">
        <v>-6</v>
      </c>
      <c r="Q47" s="46">
        <v>0</v>
      </c>
      <c r="R47" s="46">
        <v>0</v>
      </c>
      <c r="S47" s="74">
        <v>0</v>
      </c>
      <c r="U47" s="73">
        <v>-41</v>
      </c>
      <c r="V47" s="74">
        <v>52.1</v>
      </c>
      <c r="W47">
        <v>37.630000000000003</v>
      </c>
      <c r="X47">
        <v>-35</v>
      </c>
      <c r="Y47">
        <v>0</v>
      </c>
      <c r="Z47">
        <v>14.47</v>
      </c>
      <c r="AA47">
        <v>0</v>
      </c>
      <c r="AB47">
        <v>0</v>
      </c>
      <c r="AC47">
        <v>-6</v>
      </c>
    </row>
    <row r="48" spans="7:29">
      <c r="G48" t="s">
        <v>90</v>
      </c>
      <c r="H48" s="73">
        <v>34.74</v>
      </c>
      <c r="I48" s="46">
        <v>0</v>
      </c>
      <c r="J48" s="46">
        <v>0</v>
      </c>
      <c r="K48" s="46">
        <v>0</v>
      </c>
      <c r="L48" s="46">
        <v>14.47</v>
      </c>
      <c r="M48" s="74">
        <v>0</v>
      </c>
      <c r="N48" s="73">
        <v>0</v>
      </c>
      <c r="O48" s="46">
        <v>-35</v>
      </c>
      <c r="P48" s="46">
        <v>-51</v>
      </c>
      <c r="Q48" s="46">
        <v>0</v>
      </c>
      <c r="R48" s="46">
        <v>0</v>
      </c>
      <c r="S48" s="74">
        <v>0</v>
      </c>
      <c r="U48" s="73">
        <v>-86</v>
      </c>
      <c r="V48" s="74">
        <v>49.21</v>
      </c>
      <c r="W48">
        <v>34.74</v>
      </c>
      <c r="X48">
        <v>-35</v>
      </c>
      <c r="Y48">
        <v>0</v>
      </c>
      <c r="Z48">
        <v>14.47</v>
      </c>
      <c r="AA48">
        <v>0</v>
      </c>
      <c r="AB48">
        <v>0</v>
      </c>
      <c r="AC48">
        <v>-51</v>
      </c>
    </row>
    <row r="49" spans="7:29">
      <c r="G49" t="s">
        <v>91</v>
      </c>
      <c r="H49" s="73">
        <v>30.88</v>
      </c>
      <c r="I49" s="46">
        <v>0</v>
      </c>
      <c r="J49" s="46">
        <v>3.86</v>
      </c>
      <c r="K49" s="46">
        <v>0</v>
      </c>
      <c r="L49" s="46">
        <v>13.99</v>
      </c>
      <c r="M49" s="74">
        <v>0</v>
      </c>
      <c r="N49" s="73">
        <v>0</v>
      </c>
      <c r="O49" s="46">
        <v>-40</v>
      </c>
      <c r="P49" s="46">
        <v>0</v>
      </c>
      <c r="Q49" s="46">
        <v>0</v>
      </c>
      <c r="R49" s="46">
        <v>0</v>
      </c>
      <c r="S49" s="74">
        <v>0</v>
      </c>
      <c r="U49" s="73">
        <v>-40</v>
      </c>
      <c r="V49" s="74">
        <v>48.73</v>
      </c>
      <c r="W49">
        <v>30.88</v>
      </c>
      <c r="X49">
        <v>-40</v>
      </c>
      <c r="Y49">
        <v>0</v>
      </c>
      <c r="Z49">
        <v>13.99</v>
      </c>
      <c r="AA49">
        <v>0</v>
      </c>
      <c r="AB49">
        <v>0</v>
      </c>
      <c r="AC49">
        <v>3.86</v>
      </c>
    </row>
    <row r="50" spans="7:29">
      <c r="G50" t="s">
        <v>92</v>
      </c>
      <c r="H50" s="73">
        <v>32.81</v>
      </c>
      <c r="I50" s="46">
        <v>0</v>
      </c>
      <c r="J50" s="46">
        <v>0</v>
      </c>
      <c r="K50" s="46">
        <v>0</v>
      </c>
      <c r="L50" s="46">
        <v>13.51</v>
      </c>
      <c r="M50" s="74">
        <v>0</v>
      </c>
      <c r="N50" s="73">
        <v>0</v>
      </c>
      <c r="O50" s="46">
        <v>-40</v>
      </c>
      <c r="P50" s="46">
        <v>-23</v>
      </c>
      <c r="Q50" s="46">
        <v>0</v>
      </c>
      <c r="R50" s="46">
        <v>0</v>
      </c>
      <c r="S50" s="74">
        <v>0</v>
      </c>
      <c r="U50" s="73">
        <v>-63</v>
      </c>
      <c r="V50" s="74">
        <v>46.32</v>
      </c>
      <c r="W50">
        <v>32.81</v>
      </c>
      <c r="X50">
        <v>-40</v>
      </c>
      <c r="Y50">
        <v>0</v>
      </c>
      <c r="Z50">
        <v>13.51</v>
      </c>
      <c r="AA50">
        <v>0</v>
      </c>
      <c r="AB50">
        <v>0</v>
      </c>
      <c r="AC50">
        <v>-23</v>
      </c>
    </row>
    <row r="51" spans="7:29">
      <c r="G51" t="s">
        <v>93</v>
      </c>
      <c r="H51" s="73">
        <v>28.95</v>
      </c>
      <c r="I51" s="46">
        <v>0</v>
      </c>
      <c r="J51" s="46">
        <v>31.84</v>
      </c>
      <c r="K51" s="46">
        <v>0</v>
      </c>
      <c r="L51" s="46">
        <v>13.99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74.78</v>
      </c>
      <c r="W51">
        <v>28.95</v>
      </c>
      <c r="X51">
        <v>0</v>
      </c>
      <c r="Y51">
        <v>0</v>
      </c>
      <c r="Z51">
        <v>13.99</v>
      </c>
      <c r="AA51">
        <v>0</v>
      </c>
      <c r="AB51">
        <v>0</v>
      </c>
      <c r="AC51">
        <v>31.84</v>
      </c>
    </row>
    <row r="52" spans="7:29">
      <c r="G52" t="s">
        <v>94</v>
      </c>
      <c r="H52" s="73">
        <v>27.98</v>
      </c>
      <c r="I52" s="46">
        <v>0</v>
      </c>
      <c r="J52" s="46">
        <v>43.43</v>
      </c>
      <c r="K52" s="46">
        <v>0</v>
      </c>
      <c r="L52" s="46">
        <v>14.47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85.88</v>
      </c>
      <c r="W52">
        <v>27.98</v>
      </c>
      <c r="X52">
        <v>0</v>
      </c>
      <c r="Y52">
        <v>0</v>
      </c>
      <c r="Z52">
        <v>14.47</v>
      </c>
      <c r="AA52">
        <v>0</v>
      </c>
      <c r="AB52">
        <v>0</v>
      </c>
      <c r="AC52">
        <v>43.43</v>
      </c>
    </row>
    <row r="53" spans="7:29">
      <c r="G53" t="s">
        <v>95</v>
      </c>
      <c r="H53" s="73">
        <v>62.72</v>
      </c>
      <c r="I53" s="46">
        <v>0</v>
      </c>
      <c r="J53" s="46">
        <v>50.17</v>
      </c>
      <c r="K53" s="46">
        <v>0</v>
      </c>
      <c r="L53" s="46">
        <v>14.96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127.85</v>
      </c>
      <c r="W53">
        <v>62.72</v>
      </c>
      <c r="X53">
        <v>0</v>
      </c>
      <c r="Y53">
        <v>0</v>
      </c>
      <c r="Z53">
        <v>14.96</v>
      </c>
      <c r="AA53">
        <v>0</v>
      </c>
      <c r="AB53">
        <v>0</v>
      </c>
      <c r="AC53">
        <v>50.17</v>
      </c>
    </row>
    <row r="54" spans="7:29">
      <c r="G54" t="s">
        <v>96</v>
      </c>
      <c r="H54" s="73">
        <v>76.23</v>
      </c>
      <c r="I54" s="46">
        <v>0</v>
      </c>
      <c r="J54" s="46">
        <v>50.17</v>
      </c>
      <c r="K54" s="46">
        <v>0</v>
      </c>
      <c r="L54" s="46">
        <v>14.96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141.36000000000001</v>
      </c>
      <c r="W54">
        <v>76.23</v>
      </c>
      <c r="X54">
        <v>0</v>
      </c>
      <c r="Y54">
        <v>0</v>
      </c>
      <c r="Z54">
        <v>14.96</v>
      </c>
      <c r="AA54">
        <v>0</v>
      </c>
      <c r="AB54">
        <v>0</v>
      </c>
      <c r="AC54">
        <v>50.17</v>
      </c>
    </row>
    <row r="55" spans="7:29">
      <c r="G55" t="s">
        <v>97</v>
      </c>
      <c r="H55" s="73">
        <v>110.96</v>
      </c>
      <c r="I55" s="46">
        <v>0</v>
      </c>
      <c r="J55" s="46">
        <v>83.95</v>
      </c>
      <c r="K55" s="46">
        <v>0</v>
      </c>
      <c r="L55" s="46">
        <v>13.03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207.94</v>
      </c>
      <c r="W55">
        <v>110.96</v>
      </c>
      <c r="X55">
        <v>0</v>
      </c>
      <c r="Y55">
        <v>0</v>
      </c>
      <c r="Z55">
        <v>13.03</v>
      </c>
      <c r="AA55">
        <v>0</v>
      </c>
      <c r="AB55">
        <v>0</v>
      </c>
      <c r="AC55">
        <v>83.95</v>
      </c>
    </row>
    <row r="56" spans="7:29">
      <c r="G56" t="s">
        <v>98</v>
      </c>
      <c r="H56" s="73">
        <v>133.15</v>
      </c>
      <c r="I56" s="46">
        <v>0</v>
      </c>
      <c r="J56" s="46">
        <v>86.84</v>
      </c>
      <c r="K56" s="46">
        <v>0</v>
      </c>
      <c r="L56" s="46">
        <v>14.96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234.95</v>
      </c>
      <c r="W56">
        <v>133.15</v>
      </c>
      <c r="X56">
        <v>0</v>
      </c>
      <c r="Y56">
        <v>0</v>
      </c>
      <c r="Z56">
        <v>14.96</v>
      </c>
      <c r="AA56">
        <v>0</v>
      </c>
      <c r="AB56">
        <v>0</v>
      </c>
      <c r="AC56">
        <v>86.84</v>
      </c>
    </row>
    <row r="57" spans="7:29">
      <c r="G57" t="s">
        <v>99</v>
      </c>
      <c r="H57" s="73">
        <v>208.41</v>
      </c>
      <c r="I57" s="46">
        <v>0</v>
      </c>
      <c r="J57" s="46">
        <v>76.23</v>
      </c>
      <c r="K57" s="46">
        <v>0</v>
      </c>
      <c r="L57" s="46">
        <v>15.44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300.08</v>
      </c>
      <c r="W57">
        <v>208.41</v>
      </c>
      <c r="X57">
        <v>0</v>
      </c>
      <c r="Y57">
        <v>0</v>
      </c>
      <c r="Z57">
        <v>15.44</v>
      </c>
      <c r="AA57">
        <v>0</v>
      </c>
      <c r="AB57">
        <v>0</v>
      </c>
      <c r="AC57">
        <v>76.23</v>
      </c>
    </row>
    <row r="58" spans="7:29">
      <c r="G58" t="s">
        <v>100</v>
      </c>
      <c r="H58" s="73">
        <v>129.30000000000001</v>
      </c>
      <c r="I58" s="46">
        <v>0</v>
      </c>
      <c r="J58" s="46">
        <v>66.58</v>
      </c>
      <c r="K58" s="46">
        <v>0</v>
      </c>
      <c r="L58" s="46">
        <v>16.399999999999999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212.28</v>
      </c>
      <c r="W58">
        <v>129.30000000000001</v>
      </c>
      <c r="X58">
        <v>0</v>
      </c>
      <c r="Y58">
        <v>0</v>
      </c>
      <c r="Z58">
        <v>16.399999999999999</v>
      </c>
      <c r="AA58">
        <v>0</v>
      </c>
      <c r="AB58">
        <v>0</v>
      </c>
      <c r="AC58">
        <v>66.58</v>
      </c>
    </row>
    <row r="59" spans="7:29">
      <c r="G59" t="s">
        <v>101</v>
      </c>
      <c r="H59" s="73">
        <v>333.85</v>
      </c>
      <c r="I59" s="46">
        <v>0</v>
      </c>
      <c r="J59" s="46">
        <v>66.58</v>
      </c>
      <c r="K59" s="46">
        <v>0</v>
      </c>
      <c r="L59" s="46">
        <v>16.89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417.32</v>
      </c>
      <c r="W59">
        <v>333.85</v>
      </c>
      <c r="X59">
        <v>0</v>
      </c>
      <c r="Y59">
        <v>-2</v>
      </c>
      <c r="Z59">
        <v>16.89</v>
      </c>
      <c r="AA59">
        <v>0</v>
      </c>
      <c r="AB59">
        <v>0</v>
      </c>
      <c r="AC59">
        <v>66.58</v>
      </c>
    </row>
    <row r="60" spans="7:29">
      <c r="G60" t="s">
        <v>102</v>
      </c>
      <c r="H60" s="73">
        <v>305.88</v>
      </c>
      <c r="I60" s="46">
        <v>0</v>
      </c>
      <c r="J60" s="46">
        <v>55.96</v>
      </c>
      <c r="K60" s="46">
        <v>0</v>
      </c>
      <c r="L60" s="46">
        <v>16.690000000000001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378.53</v>
      </c>
      <c r="W60">
        <v>305.88</v>
      </c>
      <c r="X60">
        <v>0</v>
      </c>
      <c r="Y60">
        <v>-2</v>
      </c>
      <c r="Z60">
        <v>16.690000000000001</v>
      </c>
      <c r="AA60">
        <v>0</v>
      </c>
      <c r="AB60">
        <v>0</v>
      </c>
      <c r="AC60">
        <v>55.96</v>
      </c>
    </row>
    <row r="61" spans="7:29">
      <c r="G61" t="s">
        <v>103</v>
      </c>
      <c r="H61" s="73">
        <v>322.27</v>
      </c>
      <c r="I61" s="46">
        <v>0</v>
      </c>
      <c r="J61" s="46">
        <v>48.25</v>
      </c>
      <c r="K61" s="46">
        <v>0</v>
      </c>
      <c r="L61" s="46">
        <v>18.53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389.05</v>
      </c>
      <c r="W61">
        <v>322.27</v>
      </c>
      <c r="X61">
        <v>0</v>
      </c>
      <c r="Y61">
        <v>-2</v>
      </c>
      <c r="Z61">
        <v>18.53</v>
      </c>
      <c r="AA61">
        <v>0</v>
      </c>
      <c r="AB61">
        <v>0</v>
      </c>
      <c r="AC61">
        <v>48.25</v>
      </c>
    </row>
    <row r="62" spans="7:29">
      <c r="G62" t="s">
        <v>104</v>
      </c>
      <c r="H62" s="73">
        <v>318.42</v>
      </c>
      <c r="I62" s="46">
        <v>0</v>
      </c>
      <c r="J62" s="46">
        <v>25.09</v>
      </c>
      <c r="K62" s="46">
        <v>0</v>
      </c>
      <c r="L62" s="46">
        <v>16.690000000000001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360.2</v>
      </c>
      <c r="W62">
        <v>318.42</v>
      </c>
      <c r="X62">
        <v>0</v>
      </c>
      <c r="Y62">
        <v>-2</v>
      </c>
      <c r="Z62">
        <v>16.690000000000001</v>
      </c>
      <c r="AA62">
        <v>0</v>
      </c>
      <c r="AB62">
        <v>0</v>
      </c>
      <c r="AC62">
        <v>25.09</v>
      </c>
    </row>
    <row r="63" spans="7:29">
      <c r="G63" t="s">
        <v>105</v>
      </c>
      <c r="H63" s="73">
        <v>302.98</v>
      </c>
      <c r="I63" s="46">
        <v>0</v>
      </c>
      <c r="J63" s="46">
        <v>0</v>
      </c>
      <c r="K63" s="46">
        <v>0</v>
      </c>
      <c r="L63" s="46">
        <v>17.079999999999998</v>
      </c>
      <c r="M63" s="74">
        <v>0</v>
      </c>
      <c r="N63" s="73">
        <v>0</v>
      </c>
      <c r="O63" s="46">
        <v>0</v>
      </c>
      <c r="P63" s="46">
        <v>-25</v>
      </c>
      <c r="Q63" s="46">
        <v>0</v>
      </c>
      <c r="R63" s="46">
        <v>0</v>
      </c>
      <c r="S63" s="74">
        <v>0</v>
      </c>
      <c r="U63" s="73">
        <v>-27</v>
      </c>
      <c r="V63" s="74">
        <v>320.06</v>
      </c>
      <c r="W63">
        <v>302.98</v>
      </c>
      <c r="X63">
        <v>0</v>
      </c>
      <c r="Y63">
        <v>-2</v>
      </c>
      <c r="Z63">
        <v>17.079999999999998</v>
      </c>
      <c r="AA63">
        <v>0</v>
      </c>
      <c r="AB63">
        <v>0</v>
      </c>
      <c r="AC63">
        <v>-25</v>
      </c>
    </row>
    <row r="64" spans="7:29">
      <c r="G64" t="s">
        <v>106</v>
      </c>
      <c r="H64" s="73">
        <v>312.63</v>
      </c>
      <c r="I64" s="46">
        <v>0</v>
      </c>
      <c r="J64" s="46">
        <v>0</v>
      </c>
      <c r="K64" s="46">
        <v>0</v>
      </c>
      <c r="L64" s="46">
        <v>16.690000000000001</v>
      </c>
      <c r="M64" s="74">
        <v>0</v>
      </c>
      <c r="N64" s="73">
        <v>0</v>
      </c>
      <c r="O64" s="46">
        <v>0</v>
      </c>
      <c r="P64" s="46">
        <v>-29</v>
      </c>
      <c r="Q64" s="46">
        <v>0</v>
      </c>
      <c r="R64" s="46">
        <v>0</v>
      </c>
      <c r="S64" s="74">
        <v>0</v>
      </c>
      <c r="U64" s="73">
        <v>-31</v>
      </c>
      <c r="V64" s="74">
        <v>329.32</v>
      </c>
      <c r="W64">
        <v>312.63</v>
      </c>
      <c r="X64">
        <v>0</v>
      </c>
      <c r="Y64">
        <v>-2</v>
      </c>
      <c r="Z64">
        <v>16.690000000000001</v>
      </c>
      <c r="AA64">
        <v>0</v>
      </c>
      <c r="AB64">
        <v>0</v>
      </c>
      <c r="AC64">
        <v>-29</v>
      </c>
    </row>
    <row r="65" spans="7:29">
      <c r="G65" t="s">
        <v>107</v>
      </c>
      <c r="H65" s="73">
        <v>325.17</v>
      </c>
      <c r="I65" s="46">
        <v>18.329999999999998</v>
      </c>
      <c r="J65" s="46">
        <v>0</v>
      </c>
      <c r="K65" s="46">
        <v>0</v>
      </c>
      <c r="L65" s="46">
        <v>17.66</v>
      </c>
      <c r="M65" s="74">
        <v>0</v>
      </c>
      <c r="N65" s="73">
        <v>0</v>
      </c>
      <c r="O65" s="46">
        <v>0</v>
      </c>
      <c r="P65" s="46">
        <v>-17</v>
      </c>
      <c r="Q65" s="46">
        <v>0</v>
      </c>
      <c r="R65" s="46">
        <v>0</v>
      </c>
      <c r="S65" s="74">
        <v>0</v>
      </c>
      <c r="U65" s="73">
        <v>-19</v>
      </c>
      <c r="V65" s="74">
        <v>361.16</v>
      </c>
      <c r="W65">
        <v>325.17</v>
      </c>
      <c r="X65">
        <v>18.329999999999998</v>
      </c>
      <c r="Y65">
        <v>-2</v>
      </c>
      <c r="Z65">
        <v>17.66</v>
      </c>
      <c r="AA65">
        <v>0</v>
      </c>
      <c r="AB65">
        <v>0</v>
      </c>
      <c r="AC65">
        <v>-17</v>
      </c>
    </row>
    <row r="66" spans="7:29">
      <c r="G66" t="s">
        <v>108</v>
      </c>
      <c r="H66" s="73">
        <v>323.24</v>
      </c>
      <c r="I66" s="46">
        <v>28.95</v>
      </c>
      <c r="J66" s="46">
        <v>0</v>
      </c>
      <c r="K66" s="46">
        <v>0</v>
      </c>
      <c r="L66" s="46">
        <v>17.850000000000001</v>
      </c>
      <c r="M66" s="74">
        <v>0.1</v>
      </c>
      <c r="N66" s="73">
        <v>0</v>
      </c>
      <c r="O66" s="46">
        <v>0</v>
      </c>
      <c r="P66" s="46">
        <v>-12</v>
      </c>
      <c r="Q66" s="46">
        <v>0</v>
      </c>
      <c r="R66" s="46">
        <v>0</v>
      </c>
      <c r="S66" s="74">
        <v>0</v>
      </c>
      <c r="U66" s="73">
        <v>-14</v>
      </c>
      <c r="V66" s="74">
        <v>370.14</v>
      </c>
      <c r="W66">
        <v>323.24</v>
      </c>
      <c r="X66">
        <v>28.95</v>
      </c>
      <c r="Y66">
        <v>-2</v>
      </c>
      <c r="Z66">
        <v>17.850000000000001</v>
      </c>
      <c r="AA66">
        <v>0</v>
      </c>
      <c r="AB66">
        <v>0.1</v>
      </c>
      <c r="AC66">
        <v>-12</v>
      </c>
    </row>
    <row r="67" spans="7:29">
      <c r="G67" t="s">
        <v>109</v>
      </c>
      <c r="H67" s="73">
        <v>246.05</v>
      </c>
      <c r="I67" s="46">
        <v>0</v>
      </c>
      <c r="J67" s="46">
        <v>0</v>
      </c>
      <c r="K67" s="46">
        <v>0</v>
      </c>
      <c r="L67" s="46">
        <v>15.44</v>
      </c>
      <c r="M67" s="74">
        <v>0</v>
      </c>
      <c r="N67" s="73">
        <v>0</v>
      </c>
      <c r="O67" s="46">
        <v>-10</v>
      </c>
      <c r="P67" s="46">
        <v>-7</v>
      </c>
      <c r="Q67" s="46">
        <v>0</v>
      </c>
      <c r="R67" s="46">
        <v>0</v>
      </c>
      <c r="S67" s="74">
        <v>0</v>
      </c>
      <c r="U67" s="73">
        <v>-19</v>
      </c>
      <c r="V67" s="74">
        <v>261.49</v>
      </c>
      <c r="W67">
        <v>246.05</v>
      </c>
      <c r="X67">
        <v>-10</v>
      </c>
      <c r="Y67">
        <v>-2</v>
      </c>
      <c r="Z67">
        <v>15.44</v>
      </c>
      <c r="AA67">
        <v>0</v>
      </c>
      <c r="AB67">
        <v>0</v>
      </c>
      <c r="AC67">
        <v>-7</v>
      </c>
    </row>
    <row r="68" spans="7:29">
      <c r="G68" t="s">
        <v>110</v>
      </c>
      <c r="H68" s="73">
        <v>237.37</v>
      </c>
      <c r="I68" s="46">
        <v>0</v>
      </c>
      <c r="J68" s="46">
        <v>3.86</v>
      </c>
      <c r="K68" s="46">
        <v>0</v>
      </c>
      <c r="L68" s="46">
        <v>15.92</v>
      </c>
      <c r="M68" s="74">
        <v>0</v>
      </c>
      <c r="N68" s="73">
        <v>0</v>
      </c>
      <c r="O68" s="46">
        <v>-10</v>
      </c>
      <c r="P68" s="46">
        <v>0</v>
      </c>
      <c r="Q68" s="46">
        <v>0</v>
      </c>
      <c r="R68" s="46">
        <v>0</v>
      </c>
      <c r="S68" s="74">
        <v>0</v>
      </c>
      <c r="U68" s="73">
        <v>-12</v>
      </c>
      <c r="V68" s="74">
        <v>257.14999999999998</v>
      </c>
      <c r="W68">
        <v>237.37</v>
      </c>
      <c r="X68">
        <v>-10</v>
      </c>
      <c r="Y68">
        <v>-2</v>
      </c>
      <c r="Z68">
        <v>15.92</v>
      </c>
      <c r="AA68">
        <v>0</v>
      </c>
      <c r="AB68">
        <v>0</v>
      </c>
      <c r="AC68">
        <v>3.86</v>
      </c>
    </row>
    <row r="69" spans="7:29">
      <c r="G69" t="s">
        <v>111</v>
      </c>
      <c r="H69" s="73">
        <v>246.06</v>
      </c>
      <c r="I69" s="46">
        <v>0</v>
      </c>
      <c r="J69" s="46">
        <v>12.54</v>
      </c>
      <c r="K69" s="46">
        <v>0</v>
      </c>
      <c r="L69" s="46">
        <v>14.47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273.07</v>
      </c>
      <c r="W69">
        <v>246.06</v>
      </c>
      <c r="X69">
        <v>0</v>
      </c>
      <c r="Y69">
        <v>-2</v>
      </c>
      <c r="Z69">
        <v>14.47</v>
      </c>
      <c r="AA69">
        <v>0</v>
      </c>
      <c r="AB69">
        <v>0</v>
      </c>
      <c r="AC69">
        <v>12.54</v>
      </c>
    </row>
    <row r="70" spans="7:29">
      <c r="G70" t="s">
        <v>112</v>
      </c>
      <c r="H70" s="73">
        <v>247.98</v>
      </c>
      <c r="I70" s="46">
        <v>0</v>
      </c>
      <c r="J70" s="46">
        <v>0</v>
      </c>
      <c r="K70" s="46">
        <v>0</v>
      </c>
      <c r="L70" s="46">
        <v>13.51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261.49</v>
      </c>
      <c r="W70">
        <v>247.98</v>
      </c>
      <c r="X70">
        <v>0</v>
      </c>
      <c r="Y70">
        <v>-2</v>
      </c>
      <c r="Z70">
        <v>13.51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250.87</v>
      </c>
      <c r="I71" s="46">
        <v>0</v>
      </c>
      <c r="J71" s="46">
        <v>33.770000000000003</v>
      </c>
      <c r="K71" s="46">
        <v>0</v>
      </c>
      <c r="L71" s="46">
        <v>11.58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296.22000000000003</v>
      </c>
      <c r="W71">
        <v>250.87</v>
      </c>
      <c r="X71">
        <v>0</v>
      </c>
      <c r="Y71">
        <v>-2</v>
      </c>
      <c r="Z71">
        <v>11.58</v>
      </c>
      <c r="AA71">
        <v>0</v>
      </c>
      <c r="AB71">
        <v>0</v>
      </c>
      <c r="AC71">
        <v>33.770000000000003</v>
      </c>
    </row>
    <row r="72" spans="7:29">
      <c r="G72" t="s">
        <v>114</v>
      </c>
      <c r="H72" s="73">
        <v>252.81</v>
      </c>
      <c r="I72" s="46">
        <v>0</v>
      </c>
      <c r="J72" s="46">
        <v>9.65</v>
      </c>
      <c r="K72" s="46">
        <v>0</v>
      </c>
      <c r="L72" s="46">
        <v>10.61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273.07</v>
      </c>
      <c r="W72">
        <v>252.81</v>
      </c>
      <c r="X72">
        <v>0</v>
      </c>
      <c r="Y72">
        <v>-2</v>
      </c>
      <c r="Z72">
        <v>10.61</v>
      </c>
      <c r="AA72">
        <v>0</v>
      </c>
      <c r="AB72">
        <v>0</v>
      </c>
      <c r="AC72">
        <v>9.65</v>
      </c>
    </row>
    <row r="73" spans="7:29">
      <c r="G73" t="s">
        <v>115</v>
      </c>
      <c r="H73" s="73">
        <v>225.79</v>
      </c>
      <c r="I73" s="46">
        <v>16.399999999999999</v>
      </c>
      <c r="J73" s="46">
        <v>0</v>
      </c>
      <c r="K73" s="46">
        <v>0</v>
      </c>
      <c r="L73" s="46">
        <v>9.65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251.84</v>
      </c>
      <c r="W73">
        <v>225.79</v>
      </c>
      <c r="X73">
        <v>16.399999999999999</v>
      </c>
      <c r="Y73">
        <v>-2</v>
      </c>
      <c r="Z73">
        <v>9.65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228.69</v>
      </c>
      <c r="I74" s="46">
        <v>8.68</v>
      </c>
      <c r="J74" s="46">
        <v>16.399999999999999</v>
      </c>
      <c r="K74" s="46">
        <v>0</v>
      </c>
      <c r="L74" s="46">
        <v>8.68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262.45</v>
      </c>
      <c r="W74">
        <v>228.69</v>
      </c>
      <c r="X74">
        <v>8.68</v>
      </c>
      <c r="Y74">
        <v>-2</v>
      </c>
      <c r="Z74">
        <v>8.68</v>
      </c>
      <c r="AA74">
        <v>0</v>
      </c>
      <c r="AB74">
        <v>0</v>
      </c>
      <c r="AC74">
        <v>16.399999999999999</v>
      </c>
    </row>
    <row r="75" spans="7:29">
      <c r="G75" t="s">
        <v>117</v>
      </c>
      <c r="H75" s="73">
        <v>241.22</v>
      </c>
      <c r="I75" s="46">
        <v>15.44</v>
      </c>
      <c r="J75" s="46">
        <v>11.58</v>
      </c>
      <c r="K75" s="46">
        <v>0</v>
      </c>
      <c r="L75" s="46">
        <v>7.72</v>
      </c>
      <c r="M75" s="74">
        <v>0</v>
      </c>
      <c r="N75" s="73">
        <v>0</v>
      </c>
      <c r="O75" s="46">
        <v>0</v>
      </c>
      <c r="P75" s="46">
        <v>0</v>
      </c>
      <c r="Q75" s="46">
        <v>-19</v>
      </c>
      <c r="R75" s="46">
        <v>0</v>
      </c>
      <c r="S75" s="74">
        <v>0</v>
      </c>
      <c r="U75" s="73">
        <v>-21</v>
      </c>
      <c r="V75" s="74">
        <v>275.95999999999998</v>
      </c>
      <c r="W75">
        <v>241.22</v>
      </c>
      <c r="X75">
        <v>15.44</v>
      </c>
      <c r="Y75">
        <v>-2</v>
      </c>
      <c r="Z75">
        <v>7.72</v>
      </c>
      <c r="AA75">
        <v>-19</v>
      </c>
      <c r="AB75">
        <v>0</v>
      </c>
      <c r="AC75">
        <v>11.58</v>
      </c>
    </row>
    <row r="76" spans="7:29">
      <c r="G76" t="s">
        <v>118</v>
      </c>
      <c r="H76" s="73">
        <v>229.65</v>
      </c>
      <c r="I76" s="46">
        <v>16.399999999999999</v>
      </c>
      <c r="J76" s="46">
        <v>0</v>
      </c>
      <c r="K76" s="46">
        <v>0</v>
      </c>
      <c r="L76" s="46">
        <v>6.75</v>
      </c>
      <c r="M76" s="74">
        <v>0</v>
      </c>
      <c r="N76" s="73">
        <v>0</v>
      </c>
      <c r="O76" s="46">
        <v>0</v>
      </c>
      <c r="P76" s="46">
        <v>-120</v>
      </c>
      <c r="Q76" s="46">
        <v>-35</v>
      </c>
      <c r="R76" s="46">
        <v>0</v>
      </c>
      <c r="S76" s="74">
        <v>0</v>
      </c>
      <c r="U76" s="73">
        <v>-157</v>
      </c>
      <c r="V76" s="74">
        <v>252.8</v>
      </c>
      <c r="W76">
        <v>229.65</v>
      </c>
      <c r="X76">
        <v>16.399999999999999</v>
      </c>
      <c r="Y76">
        <v>-2</v>
      </c>
      <c r="Z76">
        <v>6.75</v>
      </c>
      <c r="AA76">
        <v>-35</v>
      </c>
      <c r="AB76">
        <v>0</v>
      </c>
      <c r="AC76">
        <v>-120</v>
      </c>
    </row>
    <row r="77" spans="7:29">
      <c r="G77" t="s">
        <v>119</v>
      </c>
      <c r="H77" s="73">
        <v>232.54</v>
      </c>
      <c r="I77" s="46">
        <v>21.23</v>
      </c>
      <c r="J77" s="46">
        <v>9.65</v>
      </c>
      <c r="K77" s="46">
        <v>0</v>
      </c>
      <c r="L77" s="46">
        <v>6.75</v>
      </c>
      <c r="M77" s="74">
        <v>0</v>
      </c>
      <c r="N77" s="73">
        <v>0</v>
      </c>
      <c r="O77" s="46">
        <v>0</v>
      </c>
      <c r="P77" s="46">
        <v>0</v>
      </c>
      <c r="Q77" s="46">
        <v>-45</v>
      </c>
      <c r="R77" s="46">
        <v>0</v>
      </c>
      <c r="S77" s="74">
        <v>0</v>
      </c>
      <c r="U77" s="73">
        <v>-47</v>
      </c>
      <c r="V77" s="74">
        <v>270.17</v>
      </c>
      <c r="W77">
        <v>232.54</v>
      </c>
      <c r="X77">
        <v>21.23</v>
      </c>
      <c r="Y77">
        <v>-2</v>
      </c>
      <c r="Z77">
        <v>6.75</v>
      </c>
      <c r="AA77">
        <v>-45</v>
      </c>
      <c r="AB77">
        <v>0</v>
      </c>
      <c r="AC77">
        <v>9.65</v>
      </c>
    </row>
    <row r="78" spans="7:29">
      <c r="G78" t="s">
        <v>120</v>
      </c>
      <c r="H78" s="73">
        <v>222.9</v>
      </c>
      <c r="I78" s="46">
        <v>22.19</v>
      </c>
      <c r="J78" s="46">
        <v>0</v>
      </c>
      <c r="K78" s="46">
        <v>0</v>
      </c>
      <c r="L78" s="46">
        <v>6.75</v>
      </c>
      <c r="M78" s="74">
        <v>0</v>
      </c>
      <c r="N78" s="73">
        <v>0</v>
      </c>
      <c r="O78" s="46">
        <v>0</v>
      </c>
      <c r="P78" s="46">
        <v>-100</v>
      </c>
      <c r="Q78" s="46">
        <v>-57</v>
      </c>
      <c r="R78" s="46">
        <v>0</v>
      </c>
      <c r="S78" s="74">
        <v>0</v>
      </c>
      <c r="U78" s="73">
        <v>-159</v>
      </c>
      <c r="V78" s="74">
        <v>251.84</v>
      </c>
      <c r="W78">
        <v>222.9</v>
      </c>
      <c r="X78">
        <v>22.19</v>
      </c>
      <c r="Y78">
        <v>-2</v>
      </c>
      <c r="Z78">
        <v>6.75</v>
      </c>
      <c r="AA78">
        <v>-57</v>
      </c>
      <c r="AB78">
        <v>0</v>
      </c>
      <c r="AC78">
        <v>-100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6.75</v>
      </c>
      <c r="M79" s="74">
        <v>0.1</v>
      </c>
      <c r="N79" s="73">
        <v>-24</v>
      </c>
      <c r="O79" s="46">
        <v>-15</v>
      </c>
      <c r="P79" s="46">
        <v>-58</v>
      </c>
      <c r="Q79" s="46">
        <v>-65</v>
      </c>
      <c r="R79" s="46">
        <v>0</v>
      </c>
      <c r="S79" s="74">
        <v>0</v>
      </c>
      <c r="U79" s="73">
        <v>-164</v>
      </c>
      <c r="V79" s="74">
        <v>6.85</v>
      </c>
      <c r="W79">
        <v>-24</v>
      </c>
      <c r="X79">
        <v>-15</v>
      </c>
      <c r="Y79">
        <v>-2</v>
      </c>
      <c r="Z79">
        <v>6.75</v>
      </c>
      <c r="AA79">
        <v>-65</v>
      </c>
      <c r="AB79">
        <v>0.1</v>
      </c>
      <c r="AC79">
        <v>-58</v>
      </c>
    </row>
    <row r="80" spans="7:29">
      <c r="G80" t="s">
        <v>122</v>
      </c>
      <c r="H80" s="73">
        <v>35.71</v>
      </c>
      <c r="I80" s="46">
        <v>0</v>
      </c>
      <c r="J80" s="46">
        <v>0</v>
      </c>
      <c r="K80" s="46">
        <v>0</v>
      </c>
      <c r="L80" s="46">
        <v>6.75</v>
      </c>
      <c r="M80" s="74">
        <v>0</v>
      </c>
      <c r="N80" s="73">
        <v>0</v>
      </c>
      <c r="O80" s="46">
        <v>-12</v>
      </c>
      <c r="P80" s="46">
        <v>-61</v>
      </c>
      <c r="Q80" s="46">
        <v>-70</v>
      </c>
      <c r="R80" s="46">
        <v>0</v>
      </c>
      <c r="S80" s="74">
        <v>0</v>
      </c>
      <c r="U80" s="73">
        <v>-145</v>
      </c>
      <c r="V80" s="74">
        <v>42.46</v>
      </c>
      <c r="W80">
        <v>35.71</v>
      </c>
      <c r="X80">
        <v>-12</v>
      </c>
      <c r="Y80">
        <v>-2</v>
      </c>
      <c r="Z80">
        <v>6.75</v>
      </c>
      <c r="AA80">
        <v>-70</v>
      </c>
      <c r="AB80">
        <v>0</v>
      </c>
      <c r="AC80">
        <v>-61</v>
      </c>
    </row>
    <row r="81" spans="7:29">
      <c r="G81" t="s">
        <v>123</v>
      </c>
      <c r="H81" s="73">
        <v>106.14</v>
      </c>
      <c r="I81" s="46">
        <v>0</v>
      </c>
      <c r="J81" s="46">
        <v>0</v>
      </c>
      <c r="K81" s="46">
        <v>0</v>
      </c>
      <c r="L81" s="46">
        <v>6.75</v>
      </c>
      <c r="M81" s="74">
        <v>0</v>
      </c>
      <c r="N81" s="73">
        <v>0</v>
      </c>
      <c r="O81" s="46">
        <v>-27</v>
      </c>
      <c r="P81" s="46">
        <v>-63</v>
      </c>
      <c r="Q81" s="46">
        <v>-77</v>
      </c>
      <c r="R81" s="46">
        <v>0</v>
      </c>
      <c r="S81" s="74">
        <v>0</v>
      </c>
      <c r="U81" s="73">
        <v>-169</v>
      </c>
      <c r="V81" s="74">
        <v>112.89</v>
      </c>
      <c r="W81">
        <v>106.14</v>
      </c>
      <c r="X81">
        <v>-27</v>
      </c>
      <c r="Y81">
        <v>-2</v>
      </c>
      <c r="Z81">
        <v>6.75</v>
      </c>
      <c r="AA81">
        <v>-77</v>
      </c>
      <c r="AB81">
        <v>0</v>
      </c>
      <c r="AC81">
        <v>-63</v>
      </c>
    </row>
    <row r="82" spans="7:29">
      <c r="G82" t="s">
        <v>124</v>
      </c>
      <c r="H82" s="73">
        <v>118.69</v>
      </c>
      <c r="I82" s="46">
        <v>0</v>
      </c>
      <c r="J82" s="46">
        <v>0</v>
      </c>
      <c r="K82" s="46">
        <v>0</v>
      </c>
      <c r="L82" s="46">
        <v>6.75</v>
      </c>
      <c r="M82" s="74">
        <v>0</v>
      </c>
      <c r="N82" s="73">
        <v>0</v>
      </c>
      <c r="O82" s="46">
        <v>-30</v>
      </c>
      <c r="P82" s="46">
        <v>-50</v>
      </c>
      <c r="Q82" s="46">
        <v>-80</v>
      </c>
      <c r="R82" s="46">
        <v>0</v>
      </c>
      <c r="S82" s="74">
        <v>0</v>
      </c>
      <c r="U82" s="73">
        <v>-162</v>
      </c>
      <c r="V82" s="74">
        <v>125.44</v>
      </c>
      <c r="W82">
        <v>118.69</v>
      </c>
      <c r="X82">
        <v>-30</v>
      </c>
      <c r="Y82">
        <v>-2</v>
      </c>
      <c r="Z82">
        <v>6.75</v>
      </c>
      <c r="AA82">
        <v>-80</v>
      </c>
      <c r="AB82">
        <v>0</v>
      </c>
      <c r="AC82">
        <v>-50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6.75</v>
      </c>
      <c r="M83" s="74">
        <v>0.28999999999999998</v>
      </c>
      <c r="N83" s="73">
        <v>-54</v>
      </c>
      <c r="O83" s="46">
        <v>-34</v>
      </c>
      <c r="P83" s="46">
        <v>-54</v>
      </c>
      <c r="Q83" s="46">
        <v>-75</v>
      </c>
      <c r="R83" s="46">
        <v>0</v>
      </c>
      <c r="S83" s="74">
        <v>0</v>
      </c>
      <c r="U83" s="73">
        <v>-219</v>
      </c>
      <c r="V83" s="74">
        <v>7.04</v>
      </c>
      <c r="W83">
        <v>-54</v>
      </c>
      <c r="X83">
        <v>-34</v>
      </c>
      <c r="Y83">
        <v>-2</v>
      </c>
      <c r="Z83">
        <v>6.75</v>
      </c>
      <c r="AA83">
        <v>-75</v>
      </c>
      <c r="AB83">
        <v>0.28999999999999998</v>
      </c>
      <c r="AC83">
        <v>-54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6.75</v>
      </c>
      <c r="M84" s="74">
        <v>1.1599999999999999</v>
      </c>
      <c r="N84" s="73">
        <v>-25</v>
      </c>
      <c r="O84" s="46">
        <v>-51</v>
      </c>
      <c r="P84" s="46">
        <v>-41</v>
      </c>
      <c r="Q84" s="46">
        <v>-75</v>
      </c>
      <c r="R84" s="46">
        <v>0</v>
      </c>
      <c r="S84" s="74">
        <v>0</v>
      </c>
      <c r="U84" s="73">
        <v>-194</v>
      </c>
      <c r="V84" s="74">
        <v>7.91</v>
      </c>
      <c r="W84">
        <v>-25</v>
      </c>
      <c r="X84">
        <v>-51</v>
      </c>
      <c r="Y84">
        <v>-2</v>
      </c>
      <c r="Z84">
        <v>6.75</v>
      </c>
      <c r="AA84">
        <v>-75</v>
      </c>
      <c r="AB84">
        <v>1.1599999999999999</v>
      </c>
      <c r="AC84">
        <v>-41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5.72</v>
      </c>
      <c r="M85" s="74">
        <v>1.65</v>
      </c>
      <c r="N85" s="73">
        <v>-68</v>
      </c>
      <c r="O85" s="46">
        <v>-59</v>
      </c>
      <c r="P85" s="46">
        <v>-72</v>
      </c>
      <c r="Q85" s="46">
        <v>-77</v>
      </c>
      <c r="R85" s="46">
        <v>0</v>
      </c>
      <c r="S85" s="74">
        <v>0</v>
      </c>
      <c r="U85" s="73">
        <v>-278</v>
      </c>
      <c r="V85" s="74">
        <v>7.37</v>
      </c>
      <c r="W85">
        <v>-68</v>
      </c>
      <c r="X85">
        <v>-59</v>
      </c>
      <c r="Y85">
        <v>-2</v>
      </c>
      <c r="Z85">
        <v>5.72</v>
      </c>
      <c r="AA85">
        <v>-77</v>
      </c>
      <c r="AB85">
        <v>1.65</v>
      </c>
      <c r="AC85">
        <v>-72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5.27</v>
      </c>
      <c r="M86" s="74">
        <v>1.87</v>
      </c>
      <c r="N86" s="73">
        <v>-63</v>
      </c>
      <c r="O86" s="46">
        <v>-59</v>
      </c>
      <c r="P86" s="46">
        <v>-74</v>
      </c>
      <c r="Q86" s="46">
        <v>-76</v>
      </c>
      <c r="R86" s="46">
        <v>0</v>
      </c>
      <c r="S86" s="74">
        <v>0</v>
      </c>
      <c r="U86" s="73">
        <v>-274</v>
      </c>
      <c r="V86" s="74">
        <v>7.14</v>
      </c>
      <c r="W86">
        <v>-63</v>
      </c>
      <c r="X86">
        <v>-59</v>
      </c>
      <c r="Y86">
        <v>-2</v>
      </c>
      <c r="Z86">
        <v>5.27</v>
      </c>
      <c r="AA86">
        <v>-76</v>
      </c>
      <c r="AB86">
        <v>1.87</v>
      </c>
      <c r="AC86">
        <v>-74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2.4500000000000002</v>
      </c>
      <c r="M87" s="74">
        <v>1.83</v>
      </c>
      <c r="N87" s="73">
        <v>-84</v>
      </c>
      <c r="O87" s="46">
        <v>-65</v>
      </c>
      <c r="P87" s="46">
        <v>-101</v>
      </c>
      <c r="Q87" s="46">
        <v>-86</v>
      </c>
      <c r="R87" s="46">
        <v>0</v>
      </c>
      <c r="S87" s="74">
        <v>0</v>
      </c>
      <c r="U87" s="73">
        <v>-338</v>
      </c>
      <c r="V87" s="74">
        <v>4.28</v>
      </c>
      <c r="W87">
        <v>-84</v>
      </c>
      <c r="X87">
        <v>-65</v>
      </c>
      <c r="Y87">
        <v>-2</v>
      </c>
      <c r="Z87">
        <v>2.4500000000000002</v>
      </c>
      <c r="AA87">
        <v>-86</v>
      </c>
      <c r="AB87">
        <v>1.83</v>
      </c>
      <c r="AC87">
        <v>-101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2.25</v>
      </c>
      <c r="M88" s="74">
        <v>1.39</v>
      </c>
      <c r="N88" s="73">
        <v>-87</v>
      </c>
      <c r="O88" s="46">
        <v>-40</v>
      </c>
      <c r="P88" s="46">
        <v>-95</v>
      </c>
      <c r="Q88" s="46">
        <v>-87</v>
      </c>
      <c r="R88" s="46">
        <v>0</v>
      </c>
      <c r="S88" s="74">
        <v>0</v>
      </c>
      <c r="U88" s="73">
        <v>-311</v>
      </c>
      <c r="V88" s="74">
        <v>3.64</v>
      </c>
      <c r="W88">
        <v>-87</v>
      </c>
      <c r="X88">
        <v>-40</v>
      </c>
      <c r="Y88">
        <v>-2</v>
      </c>
      <c r="Z88">
        <v>2.25</v>
      </c>
      <c r="AA88">
        <v>-87</v>
      </c>
      <c r="AB88">
        <v>1.39</v>
      </c>
      <c r="AC88">
        <v>-95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2.16</v>
      </c>
      <c r="M89" s="74">
        <v>1.96</v>
      </c>
      <c r="N89" s="73">
        <v>-118</v>
      </c>
      <c r="O89" s="46">
        <v>-15</v>
      </c>
      <c r="P89" s="46">
        <v>-125</v>
      </c>
      <c r="Q89" s="46">
        <v>-87</v>
      </c>
      <c r="R89" s="46">
        <v>0</v>
      </c>
      <c r="S89" s="74">
        <v>0</v>
      </c>
      <c r="U89" s="73">
        <v>-347</v>
      </c>
      <c r="V89" s="74">
        <v>4.12</v>
      </c>
      <c r="W89">
        <v>-118</v>
      </c>
      <c r="X89">
        <v>-15</v>
      </c>
      <c r="Y89">
        <v>-2</v>
      </c>
      <c r="Z89">
        <v>2.16</v>
      </c>
      <c r="AA89">
        <v>-87</v>
      </c>
      <c r="AB89">
        <v>1.96</v>
      </c>
      <c r="AC89">
        <v>-125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2.2000000000000002</v>
      </c>
      <c r="M90" s="74">
        <v>1.72</v>
      </c>
      <c r="N90" s="73">
        <v>-119</v>
      </c>
      <c r="O90" s="46">
        <v>-20</v>
      </c>
      <c r="P90" s="46">
        <v>-126</v>
      </c>
      <c r="Q90" s="46">
        <v>-87</v>
      </c>
      <c r="R90" s="46">
        <v>0</v>
      </c>
      <c r="S90" s="74">
        <v>0</v>
      </c>
      <c r="U90" s="73">
        <v>-354</v>
      </c>
      <c r="V90" s="74">
        <v>3.92</v>
      </c>
      <c r="W90">
        <v>-119</v>
      </c>
      <c r="X90">
        <v>-20</v>
      </c>
      <c r="Y90">
        <v>-2</v>
      </c>
      <c r="Z90">
        <v>2.2000000000000002</v>
      </c>
      <c r="AA90">
        <v>-87</v>
      </c>
      <c r="AB90">
        <v>1.72</v>
      </c>
      <c r="AC90">
        <v>-126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1.39</v>
      </c>
      <c r="M91" s="74">
        <v>1.25</v>
      </c>
      <c r="N91" s="73">
        <v>-103</v>
      </c>
      <c r="O91" s="46">
        <v>0</v>
      </c>
      <c r="P91" s="46">
        <v>-163</v>
      </c>
      <c r="Q91" s="46">
        <v>-88</v>
      </c>
      <c r="R91" s="46">
        <v>0</v>
      </c>
      <c r="S91" s="74">
        <v>0</v>
      </c>
      <c r="U91" s="73">
        <v>-356</v>
      </c>
      <c r="V91" s="74">
        <v>2.64</v>
      </c>
      <c r="W91">
        <v>-103</v>
      </c>
      <c r="X91">
        <v>0</v>
      </c>
      <c r="Y91">
        <v>-2</v>
      </c>
      <c r="Z91">
        <v>1.39</v>
      </c>
      <c r="AA91">
        <v>-88</v>
      </c>
      <c r="AB91">
        <v>1.25</v>
      </c>
      <c r="AC91">
        <v>-163</v>
      </c>
    </row>
    <row r="92" spans="7:29">
      <c r="G92" t="s">
        <v>134</v>
      </c>
      <c r="H92" s="73">
        <v>0</v>
      </c>
      <c r="I92" s="46">
        <v>17.64</v>
      </c>
      <c r="J92" s="46">
        <v>0</v>
      </c>
      <c r="K92" s="46">
        <v>0</v>
      </c>
      <c r="L92" s="46">
        <v>1.24</v>
      </c>
      <c r="M92" s="74">
        <v>1.55</v>
      </c>
      <c r="N92" s="73">
        <v>-100</v>
      </c>
      <c r="O92" s="46">
        <v>0</v>
      </c>
      <c r="P92" s="46">
        <v>-136</v>
      </c>
      <c r="Q92" s="46">
        <v>-88</v>
      </c>
      <c r="R92" s="46">
        <v>0</v>
      </c>
      <c r="S92" s="74">
        <v>0</v>
      </c>
      <c r="U92" s="73">
        <v>-326</v>
      </c>
      <c r="V92" s="74">
        <v>20.43</v>
      </c>
      <c r="W92">
        <v>-100</v>
      </c>
      <c r="X92">
        <v>17.64</v>
      </c>
      <c r="Y92">
        <v>-2</v>
      </c>
      <c r="Z92">
        <v>1.24</v>
      </c>
      <c r="AA92">
        <v>-88</v>
      </c>
      <c r="AB92">
        <v>1.55</v>
      </c>
      <c r="AC92">
        <v>-136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1.3</v>
      </c>
      <c r="M93" s="74">
        <v>0.49</v>
      </c>
      <c r="N93" s="73">
        <v>-74</v>
      </c>
      <c r="O93" s="46">
        <v>-143</v>
      </c>
      <c r="P93" s="46">
        <v>-123</v>
      </c>
      <c r="Q93" s="46">
        <v>-87</v>
      </c>
      <c r="R93" s="46">
        <v>0</v>
      </c>
      <c r="S93" s="74">
        <v>0</v>
      </c>
      <c r="U93" s="73">
        <v>-429</v>
      </c>
      <c r="V93" s="74">
        <v>1.79</v>
      </c>
      <c r="W93">
        <v>-74</v>
      </c>
      <c r="X93">
        <v>-143</v>
      </c>
      <c r="Y93">
        <v>-2</v>
      </c>
      <c r="Z93">
        <v>1.3</v>
      </c>
      <c r="AA93">
        <v>-87</v>
      </c>
      <c r="AB93">
        <v>0.49</v>
      </c>
      <c r="AC93">
        <v>-123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1.28</v>
      </c>
      <c r="M94" s="74">
        <v>0.42</v>
      </c>
      <c r="N94" s="73">
        <v>-81</v>
      </c>
      <c r="O94" s="46">
        <v>-142</v>
      </c>
      <c r="P94" s="46">
        <v>-82</v>
      </c>
      <c r="Q94" s="46">
        <v>-87</v>
      </c>
      <c r="R94" s="46">
        <v>0</v>
      </c>
      <c r="S94" s="74">
        <v>0</v>
      </c>
      <c r="U94" s="73">
        <v>-394</v>
      </c>
      <c r="V94" s="74">
        <v>1.7</v>
      </c>
      <c r="W94">
        <v>-81</v>
      </c>
      <c r="X94">
        <v>-142</v>
      </c>
      <c r="Y94">
        <v>-2</v>
      </c>
      <c r="Z94">
        <v>1.28</v>
      </c>
      <c r="AA94">
        <v>-87</v>
      </c>
      <c r="AB94">
        <v>0.42</v>
      </c>
      <c r="AC94">
        <v>-82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0.9</v>
      </c>
      <c r="M95" s="74">
        <v>0.44</v>
      </c>
      <c r="N95" s="73">
        <v>-57</v>
      </c>
      <c r="O95" s="46">
        <v>-138</v>
      </c>
      <c r="P95" s="46">
        <v>-60</v>
      </c>
      <c r="Q95" s="46">
        <v>-90</v>
      </c>
      <c r="R95" s="46">
        <v>0</v>
      </c>
      <c r="S95" s="74">
        <v>0</v>
      </c>
      <c r="U95" s="73">
        <v>-347</v>
      </c>
      <c r="V95" s="74">
        <v>1.34</v>
      </c>
      <c r="W95">
        <v>-57</v>
      </c>
      <c r="X95">
        <v>-138</v>
      </c>
      <c r="Y95">
        <v>-2</v>
      </c>
      <c r="Z95">
        <v>0.9</v>
      </c>
      <c r="AA95">
        <v>-90</v>
      </c>
      <c r="AB95">
        <v>0.44</v>
      </c>
      <c r="AC95">
        <v>-60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0.91</v>
      </c>
      <c r="M96" s="74">
        <v>0.38</v>
      </c>
      <c r="N96" s="73">
        <v>-66</v>
      </c>
      <c r="O96" s="46">
        <v>-112</v>
      </c>
      <c r="P96" s="46">
        <v>-55</v>
      </c>
      <c r="Q96" s="46">
        <v>-91</v>
      </c>
      <c r="R96" s="46">
        <v>0</v>
      </c>
      <c r="S96" s="74">
        <v>0</v>
      </c>
      <c r="U96" s="73">
        <v>-326</v>
      </c>
      <c r="V96" s="74">
        <v>1.29</v>
      </c>
      <c r="W96">
        <v>-66</v>
      </c>
      <c r="X96">
        <v>-112</v>
      </c>
      <c r="Y96">
        <v>-2</v>
      </c>
      <c r="Z96">
        <v>0.91</v>
      </c>
      <c r="AA96">
        <v>-91</v>
      </c>
      <c r="AB96">
        <v>0.38</v>
      </c>
      <c r="AC96">
        <v>-55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0.73</v>
      </c>
      <c r="M97" s="74">
        <v>0.4</v>
      </c>
      <c r="N97" s="73">
        <v>-35</v>
      </c>
      <c r="O97" s="46">
        <v>-84</v>
      </c>
      <c r="P97" s="46">
        <v>-45</v>
      </c>
      <c r="Q97" s="46">
        <v>-99</v>
      </c>
      <c r="R97" s="46">
        <v>0</v>
      </c>
      <c r="S97" s="74">
        <v>0</v>
      </c>
      <c r="U97" s="73">
        <v>-265</v>
      </c>
      <c r="V97" s="74">
        <v>1.1299999999999999</v>
      </c>
      <c r="W97">
        <v>-35</v>
      </c>
      <c r="X97">
        <v>-84</v>
      </c>
      <c r="Y97">
        <v>-2</v>
      </c>
      <c r="Z97">
        <v>0.73</v>
      </c>
      <c r="AA97">
        <v>-99</v>
      </c>
      <c r="AB97">
        <v>0.4</v>
      </c>
      <c r="AC97">
        <v>-45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0.57999999999999996</v>
      </c>
      <c r="M98" s="74">
        <v>0.09</v>
      </c>
      <c r="N98" s="73">
        <v>-50</v>
      </c>
      <c r="O98" s="46">
        <v>-87</v>
      </c>
      <c r="P98" s="46">
        <v>-65</v>
      </c>
      <c r="Q98" s="46">
        <v>-99</v>
      </c>
      <c r="R98" s="46">
        <v>0</v>
      </c>
      <c r="S98" s="74">
        <v>0</v>
      </c>
      <c r="U98" s="73">
        <v>-303</v>
      </c>
      <c r="V98" s="74">
        <v>0.67</v>
      </c>
      <c r="W98">
        <v>-50</v>
      </c>
      <c r="X98">
        <v>-87</v>
      </c>
      <c r="Y98">
        <v>-2</v>
      </c>
      <c r="Z98">
        <v>0.57999999999999996</v>
      </c>
      <c r="AA98">
        <v>-99</v>
      </c>
      <c r="AB98">
        <v>0.09</v>
      </c>
      <c r="AC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3.2037474999999995</v>
      </c>
      <c r="I99" s="69">
        <f t="shared" ref="I99:BQ99" si="1">SUM(I3:I98)/4000</f>
        <v>9.9934999999999982E-2</v>
      </c>
      <c r="J99" s="69">
        <f t="shared" si="1"/>
        <v>0.41973749999999999</v>
      </c>
      <c r="K99" s="69">
        <f t="shared" si="1"/>
        <v>0</v>
      </c>
      <c r="L99" s="69">
        <f t="shared" si="1"/>
        <v>0.17807000000000001</v>
      </c>
      <c r="M99" s="69">
        <f t="shared" si="1"/>
        <v>4.3225E-3</v>
      </c>
      <c r="N99" s="68">
        <f t="shared" si="1"/>
        <v>-0.30199999999999999</v>
      </c>
      <c r="O99" s="69">
        <f t="shared" si="1"/>
        <v>-0.41675000000000001</v>
      </c>
      <c r="P99" s="69">
        <f t="shared" si="1"/>
        <v>-0.621</v>
      </c>
      <c r="Q99" s="69">
        <f t="shared" si="1"/>
        <v>-1.1902424999999999</v>
      </c>
      <c r="R99" s="69">
        <f t="shared" si="1"/>
        <v>0</v>
      </c>
      <c r="S99" s="70">
        <f t="shared" si="1"/>
        <v>0</v>
      </c>
      <c r="U99" s="68">
        <f t="shared" si="1"/>
        <v>-2.5499924999999997</v>
      </c>
      <c r="V99" s="70">
        <f t="shared" si="1"/>
        <v>3.9058125000000001</v>
      </c>
      <c r="W99">
        <f t="shared" si="1"/>
        <v>2.9017474999999995</v>
      </c>
      <c r="X99">
        <f t="shared" si="1"/>
        <v>-0.31681500000000001</v>
      </c>
      <c r="Y99">
        <f t="shared" si="1"/>
        <v>-0.02</v>
      </c>
      <c r="Z99">
        <f t="shared" si="1"/>
        <v>0.17807000000000001</v>
      </c>
      <c r="AA99">
        <f t="shared" si="1"/>
        <v>-1.1902424999999999</v>
      </c>
      <c r="AB99">
        <f t="shared" si="1"/>
        <v>4.3225E-3</v>
      </c>
      <c r="AC99">
        <f t="shared" si="1"/>
        <v>-0.20126249999999996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10.88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10.88</v>
      </c>
      <c r="W3">
        <v>10.88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1.1100000000000001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1.1100000000000001</v>
      </c>
      <c r="W19">
        <v>0</v>
      </c>
      <c r="X19">
        <v>1.1100000000000001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3.28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3.28</v>
      </c>
      <c r="W20">
        <v>0</v>
      </c>
      <c r="X20">
        <v>3.28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6.24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6.24</v>
      </c>
      <c r="W21">
        <v>0</v>
      </c>
      <c r="X21">
        <v>6.24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6.67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6.67</v>
      </c>
      <c r="W22">
        <v>0</v>
      </c>
      <c r="X22">
        <v>6.67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1.51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1.51</v>
      </c>
      <c r="W23">
        <v>0</v>
      </c>
      <c r="X23">
        <v>1.51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10.9</v>
      </c>
      <c r="W24">
        <v>0</v>
      </c>
      <c r="X24">
        <v>10.9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6.15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6.15</v>
      </c>
      <c r="W25">
        <v>0</v>
      </c>
      <c r="X25">
        <v>6.15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5.69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5.69</v>
      </c>
      <c r="W26">
        <v>0</v>
      </c>
      <c r="X26">
        <v>5.69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6.75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6.75</v>
      </c>
      <c r="W27">
        <v>0</v>
      </c>
      <c r="X27">
        <v>6.75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11.48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11.48</v>
      </c>
      <c r="W28">
        <v>0</v>
      </c>
      <c r="X28">
        <v>11.48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9.4600000000000009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9.4600000000000009</v>
      </c>
      <c r="W29">
        <v>0</v>
      </c>
      <c r="X29">
        <v>9.4600000000000009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2.99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2.99</v>
      </c>
      <c r="W30">
        <v>0</v>
      </c>
      <c r="X30">
        <v>2.99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0.36</v>
      </c>
      <c r="W34">
        <v>0</v>
      </c>
      <c r="X34">
        <v>0.36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2.3199999999999998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2.3199999999999998</v>
      </c>
      <c r="W36">
        <v>0</v>
      </c>
      <c r="X36">
        <v>2.3199999999999998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4.25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4.25</v>
      </c>
      <c r="W37">
        <v>0</v>
      </c>
      <c r="X37">
        <v>4.25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2.5099999999999998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2.5099999999999998</v>
      </c>
      <c r="W38">
        <v>0</v>
      </c>
      <c r="X38">
        <v>2.5099999999999998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2.99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2.99</v>
      </c>
      <c r="W39">
        <v>0</v>
      </c>
      <c r="X39">
        <v>2.99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2.3199999999999998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2.3199999999999998</v>
      </c>
      <c r="W40">
        <v>0</v>
      </c>
      <c r="X40">
        <v>2.3199999999999998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3.38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3.38</v>
      </c>
      <c r="W43">
        <v>0</v>
      </c>
      <c r="X43">
        <v>3.38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4.05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4.05</v>
      </c>
      <c r="W44">
        <v>0</v>
      </c>
      <c r="X44">
        <v>4.05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4.4400000000000004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4.4400000000000004</v>
      </c>
      <c r="W45">
        <v>0</v>
      </c>
      <c r="X45">
        <v>4.4400000000000004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0.96</v>
      </c>
      <c r="W46">
        <v>0</v>
      </c>
      <c r="X46">
        <v>0.96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1.64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1.64</v>
      </c>
      <c r="W47">
        <v>0</v>
      </c>
      <c r="X47">
        <v>1.64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0.19</v>
      </c>
      <c r="W48">
        <v>0</v>
      </c>
      <c r="X48">
        <v>0.19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2.8</v>
      </c>
      <c r="W49">
        <v>0</v>
      </c>
      <c r="X49">
        <v>2.8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4.63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4.63</v>
      </c>
      <c r="W50">
        <v>0</v>
      </c>
      <c r="X50">
        <v>4.63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3.76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3.76</v>
      </c>
      <c r="W51">
        <v>0</v>
      </c>
      <c r="X51">
        <v>3.76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3.96</v>
      </c>
      <c r="W52">
        <v>0</v>
      </c>
      <c r="X52">
        <v>3.96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5.4</v>
      </c>
      <c r="W54">
        <v>0</v>
      </c>
      <c r="X54">
        <v>5.4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6.85</v>
      </c>
      <c r="W55">
        <v>0</v>
      </c>
      <c r="X55">
        <v>6.85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5.69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5.69</v>
      </c>
      <c r="W56">
        <v>0</v>
      </c>
      <c r="X56">
        <v>5.69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6.85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6.85</v>
      </c>
      <c r="W57">
        <v>0</v>
      </c>
      <c r="X57">
        <v>6.85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4.54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4.54</v>
      </c>
      <c r="W58">
        <v>0</v>
      </c>
      <c r="X58">
        <v>4.54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5.0199999999999996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5.0199999999999996</v>
      </c>
      <c r="W59">
        <v>0</v>
      </c>
      <c r="X59">
        <v>5.0199999999999996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6.27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6.27</v>
      </c>
      <c r="W60">
        <v>0</v>
      </c>
      <c r="X60">
        <v>6.27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5.89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5.89</v>
      </c>
      <c r="W61">
        <v>0</v>
      </c>
      <c r="X61">
        <v>5.89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6.27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6.27</v>
      </c>
      <c r="W62">
        <v>0</v>
      </c>
      <c r="X62">
        <v>6.27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5.98</v>
      </c>
      <c r="W63">
        <v>0</v>
      </c>
      <c r="X63">
        <v>5.98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6.62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6.62</v>
      </c>
      <c r="W64">
        <v>0</v>
      </c>
      <c r="X64">
        <v>6.62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6.73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6.73</v>
      </c>
      <c r="W65">
        <v>0</v>
      </c>
      <c r="X65">
        <v>6.73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4.78</v>
      </c>
      <c r="W66">
        <v>0</v>
      </c>
      <c r="X66">
        <v>4.78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1.73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1.73</v>
      </c>
      <c r="W67">
        <v>0</v>
      </c>
      <c r="X67">
        <v>1.73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5.79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5.79</v>
      </c>
      <c r="W68">
        <v>0</v>
      </c>
      <c r="X68">
        <v>5.79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4.63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4.63</v>
      </c>
      <c r="W69">
        <v>0</v>
      </c>
      <c r="X69">
        <v>4.63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6.66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6.66</v>
      </c>
      <c r="W70">
        <v>0</v>
      </c>
      <c r="X70">
        <v>6.66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</v>
      </c>
      <c r="W71">
        <v>0</v>
      </c>
      <c r="X71">
        <v>11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7.14</v>
      </c>
      <c r="W72">
        <v>0</v>
      </c>
      <c r="X72">
        <v>7.14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5.69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5.69</v>
      </c>
      <c r="W73">
        <v>0</v>
      </c>
      <c r="X73">
        <v>5.69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4.63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4.63</v>
      </c>
      <c r="W74">
        <v>0</v>
      </c>
      <c r="X74">
        <v>4.63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4.92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4.92</v>
      </c>
      <c r="W75">
        <v>0</v>
      </c>
      <c r="X75">
        <v>4.92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3.86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3.86</v>
      </c>
      <c r="W76">
        <v>0</v>
      </c>
      <c r="X76">
        <v>3.86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5.5</v>
      </c>
      <c r="W77">
        <v>0</v>
      </c>
      <c r="X77">
        <v>5.5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6.08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6.08</v>
      </c>
      <c r="W78">
        <v>0</v>
      </c>
      <c r="X78">
        <v>6.08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0.32</v>
      </c>
      <c r="W79">
        <v>0</v>
      </c>
      <c r="X79">
        <v>0.32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3.65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3.65</v>
      </c>
      <c r="W83">
        <v>0</v>
      </c>
      <c r="X83">
        <v>3.65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4.2300000000000004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4.2300000000000004</v>
      </c>
      <c r="W84">
        <v>0</v>
      </c>
      <c r="X84">
        <v>4.2300000000000004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1.82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1.82</v>
      </c>
      <c r="W88">
        <v>0</v>
      </c>
      <c r="X88">
        <v>1.82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0.59</v>
      </c>
      <c r="W89">
        <v>0</v>
      </c>
      <c r="X89">
        <v>0.59</v>
      </c>
    </row>
    <row r="90" spans="7:24">
      <c r="G90" t="s">
        <v>132</v>
      </c>
      <c r="H90" s="73">
        <v>0.77</v>
      </c>
      <c r="I90" s="46">
        <v>0</v>
      </c>
      <c r="J90" s="46">
        <v>0</v>
      </c>
      <c r="K90" s="46">
        <v>0</v>
      </c>
      <c r="L90" s="46">
        <v>0</v>
      </c>
      <c r="M90" s="74">
        <v>0.5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1.27</v>
      </c>
      <c r="W90">
        <v>0.77</v>
      </c>
      <c r="X90">
        <v>0.5</v>
      </c>
    </row>
    <row r="91" spans="7:24">
      <c r="G91" t="s">
        <v>133</v>
      </c>
      <c r="H91" s="73">
        <v>2.52</v>
      </c>
      <c r="I91" s="46">
        <v>0</v>
      </c>
      <c r="J91" s="46">
        <v>0</v>
      </c>
      <c r="K91" s="46">
        <v>0</v>
      </c>
      <c r="L91" s="46">
        <v>0</v>
      </c>
      <c r="M91" s="74">
        <v>0.22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2.74</v>
      </c>
      <c r="W91">
        <v>2.52</v>
      </c>
      <c r="X91">
        <v>0.22</v>
      </c>
    </row>
    <row r="92" spans="7:24">
      <c r="G92" t="s">
        <v>134</v>
      </c>
      <c r="H92" s="73">
        <v>24.8</v>
      </c>
      <c r="I92" s="46">
        <v>0</v>
      </c>
      <c r="J92" s="46">
        <v>0</v>
      </c>
      <c r="K92" s="46">
        <v>0</v>
      </c>
      <c r="L92" s="46">
        <v>0</v>
      </c>
      <c r="M92" s="74">
        <v>0.28000000000000003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25.08</v>
      </c>
      <c r="W92">
        <v>24.8</v>
      </c>
      <c r="X92">
        <v>0.28000000000000003</v>
      </c>
    </row>
    <row r="93" spans="7:24">
      <c r="G93" t="s">
        <v>135</v>
      </c>
      <c r="H93" s="73">
        <v>33.369999999999997</v>
      </c>
      <c r="I93" s="46">
        <v>0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33.47</v>
      </c>
      <c r="W93">
        <v>33.369999999999997</v>
      </c>
      <c r="X93">
        <v>0.1</v>
      </c>
    </row>
    <row r="94" spans="7:24">
      <c r="G94" t="s">
        <v>136</v>
      </c>
      <c r="H94" s="73">
        <v>54.12</v>
      </c>
      <c r="I94" s="46">
        <v>0</v>
      </c>
      <c r="J94" s="46">
        <v>0</v>
      </c>
      <c r="K94" s="46">
        <v>0</v>
      </c>
      <c r="L94" s="46">
        <v>0</v>
      </c>
      <c r="M94" s="74">
        <v>0.08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54.2</v>
      </c>
      <c r="W94">
        <v>54.12</v>
      </c>
      <c r="X94">
        <v>0.08</v>
      </c>
    </row>
    <row r="95" spans="7:24">
      <c r="G95" t="s">
        <v>137</v>
      </c>
      <c r="H95" s="73">
        <v>28.12</v>
      </c>
      <c r="I95" s="46">
        <v>0</v>
      </c>
      <c r="J95" s="46">
        <v>0</v>
      </c>
      <c r="K95" s="46">
        <v>0</v>
      </c>
      <c r="L95" s="46">
        <v>0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28.26</v>
      </c>
      <c r="W95">
        <v>28.12</v>
      </c>
      <c r="X95">
        <v>0.14000000000000001</v>
      </c>
    </row>
    <row r="96" spans="7:24">
      <c r="G96" t="s">
        <v>138</v>
      </c>
      <c r="H96" s="73">
        <v>33.020000000000003</v>
      </c>
      <c r="I96" s="46">
        <v>0</v>
      </c>
      <c r="J96" s="46">
        <v>0</v>
      </c>
      <c r="K96" s="46">
        <v>0</v>
      </c>
      <c r="L96" s="46">
        <v>0</v>
      </c>
      <c r="M96" s="74">
        <v>0.12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33.14</v>
      </c>
      <c r="W96">
        <v>33.020000000000003</v>
      </c>
      <c r="X96">
        <v>0.12</v>
      </c>
    </row>
    <row r="97" spans="1:83">
      <c r="G97" t="s">
        <v>139</v>
      </c>
      <c r="H97" s="73">
        <v>35.06</v>
      </c>
      <c r="I97" s="46">
        <v>0</v>
      </c>
      <c r="J97" s="46">
        <v>0</v>
      </c>
      <c r="K97" s="46">
        <v>0</v>
      </c>
      <c r="L97" s="46">
        <v>0</v>
      </c>
      <c r="M97" s="74">
        <v>0.15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35.21</v>
      </c>
      <c r="W97">
        <v>35.06</v>
      </c>
      <c r="X97">
        <v>0.15</v>
      </c>
    </row>
    <row r="98" spans="1:83">
      <c r="G98" t="s">
        <v>140</v>
      </c>
      <c r="H98" s="73">
        <v>33.82</v>
      </c>
      <c r="I98" s="46">
        <v>0</v>
      </c>
      <c r="J98" s="46">
        <v>0</v>
      </c>
      <c r="K98" s="46">
        <v>0</v>
      </c>
      <c r="L98" s="46">
        <v>0</v>
      </c>
      <c r="M98" s="74">
        <v>0.05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33.869999999999997</v>
      </c>
      <c r="W98">
        <v>33.82</v>
      </c>
      <c r="X98">
        <v>0.05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6.412000000000001E-2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6.8389999999999965E-2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0.13250999999999993</v>
      </c>
      <c r="W99">
        <f t="shared" si="1"/>
        <v>6.412000000000001E-2</v>
      </c>
      <c r="X99">
        <f t="shared" si="1"/>
        <v>6.8389999999999965E-2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11.185131999999999</v>
      </c>
      <c r="E3">
        <f>GT_NG!P3</f>
        <v>14.244087591240875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661.48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1465.0271823242638</v>
      </c>
      <c r="P3" s="36">
        <v>118.33548286128713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76.67</v>
      </c>
      <c r="U3" s="37">
        <f>SUMPRODUCT(LTA!J3:AN3,LTA!J$102:AN$102,LTA!J$103:AN$103)</f>
        <v>127.79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12.54</v>
      </c>
      <c r="Z3" s="34">
        <f>IEX!N3</f>
        <v>0</v>
      </c>
      <c r="AA3" s="75">
        <f>STOA!H3</f>
        <v>876.47</v>
      </c>
      <c r="AB3" s="75">
        <f>-STOA!N3</f>
        <v>0</v>
      </c>
      <c r="AC3">
        <f>SUMIF(B3:AB3,"&gt;0")*$AC$2-SUMIF(B3:AB3,"&lt;0")*($AC$2/(1-$AC$2))+SUMIF(AI3:AR3,"&gt;0")*$AC$2-SUMIF(AI3:AR3,"&lt;0")*($AC$2/(1-$AC$2))</f>
        <v>30.568171034031231</v>
      </c>
      <c r="AD3">
        <f>SUM(B3:AB3,AI3:AV3)-AC3</f>
        <v>3608.4998092077817</v>
      </c>
      <c r="AE3">
        <f>'IDT-1'!B3</f>
        <v>0</v>
      </c>
      <c r="AF3" s="24"/>
      <c r="AG3">
        <f>SUM(AD3:AF3)</f>
        <v>3608.4998092077817</v>
      </c>
      <c r="AI3" s="34">
        <f>PXIL!H3</f>
        <v>0</v>
      </c>
      <c r="AJ3" s="34">
        <f>PXIL!N3</f>
        <v>0</v>
      </c>
      <c r="AK3" s="34">
        <f>RTM_IEX!H3</f>
        <v>36.43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10.88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5.4236000000000004</v>
      </c>
      <c r="E4">
        <f>GT_NG!P4</f>
        <v>14.244087591240875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661.48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1475.8452509830042</v>
      </c>
      <c r="P4" s="36">
        <v>118.33548286128713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74.67</v>
      </c>
      <c r="U4" s="37">
        <f>SUMPRODUCT(LTA!J4:AN4,LTA!J$102:AN$102,LTA!J$103:AN$103)</f>
        <v>126.99000000000001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876.47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30.508669941964648</v>
      </c>
      <c r="AD4">
        <f t="shared" ref="AD4:AD67" si="1">SUM(B4:AB4,AI4:AV4)-AC4</f>
        <v>3601.475846958589</v>
      </c>
      <c r="AE4">
        <f>'IDT-1'!B4</f>
        <v>5.423</v>
      </c>
      <c r="AF4" s="24"/>
      <c r="AG4">
        <f t="shared" ref="AG4:AG67" si="2">SUM(AD4:AF4)</f>
        <v>3606.8988469585888</v>
      </c>
      <c r="AI4" s="34">
        <f>PXIL!H4</f>
        <v>0</v>
      </c>
      <c r="AJ4" s="34">
        <f>PXIL!N4</f>
        <v>0</v>
      </c>
      <c r="AK4" s="34">
        <f>RTM_IEX!H4</f>
        <v>50.51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14.244087591240875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661.48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1476.1369692877322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71.66</v>
      </c>
      <c r="U5" s="37">
        <f>SUMPRODUCT(LTA!J5:AN5,LTA!J$102:AN$102,LTA!J$103:AN$103)</f>
        <v>126.19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876.47</v>
      </c>
      <c r="AB5" s="75">
        <f>-STOA!N5</f>
        <v>0</v>
      </c>
      <c r="AC5">
        <f t="shared" si="0"/>
        <v>30.654592375724356</v>
      </c>
      <c r="AD5">
        <f t="shared" si="1"/>
        <v>3618.7016428295565</v>
      </c>
      <c r="AE5">
        <f>'IDT-1'!B5</f>
        <v>8.1349999999999998</v>
      </c>
      <c r="AF5" s="24"/>
      <c r="AG5">
        <f t="shared" si="2"/>
        <v>3626.8366428295567</v>
      </c>
      <c r="AI5" s="34">
        <f>PXIL!H5</f>
        <v>0</v>
      </c>
      <c r="AJ5" s="34">
        <f>PXIL!N5</f>
        <v>0</v>
      </c>
      <c r="AK5" s="34">
        <f>RTM_IEX!H5</f>
        <v>71.400000000000006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14.244087591240875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661.48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1404.7340692877319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70.33</v>
      </c>
      <c r="U6" s="37">
        <f>SUMPRODUCT(LTA!J6:AN6,LTA!J$102:AN$102,LTA!J$103:AN$103)</f>
        <v>125.89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996.1</v>
      </c>
      <c r="AB6" s="75">
        <f>-STOA!N6</f>
        <v>0</v>
      </c>
      <c r="AC6">
        <f t="shared" si="0"/>
        <v>30.446248015724358</v>
      </c>
      <c r="AD6">
        <f t="shared" si="1"/>
        <v>3594.1070871895563</v>
      </c>
      <c r="AE6">
        <f>'IDT-1'!B6</f>
        <v>16.27</v>
      </c>
      <c r="AF6" s="24"/>
      <c r="AG6">
        <f t="shared" si="2"/>
        <v>3610.3770871895563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14.244087591240875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112.55560329674623</v>
      </c>
      <c r="J7">
        <f>Bawana_RLNG!P7</f>
        <v>0</v>
      </c>
      <c r="K7">
        <f>Bawana_Spot!P7</f>
        <v>511.48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1300.2950550167513</v>
      </c>
      <c r="P7" s="36">
        <v>118.33548286128713</v>
      </c>
      <c r="Q7" s="36">
        <v>38.229999999999997</v>
      </c>
      <c r="R7" s="38">
        <v>0</v>
      </c>
      <c r="S7" s="38">
        <v>7.66</v>
      </c>
      <c r="T7" s="37">
        <f>SUMPRODUCT(LTA!J7:AN7,LTA!J$101:AN$101,LTA!J$103:AN$103)</f>
        <v>68.010000000000005</v>
      </c>
      <c r="U7" s="37">
        <f>SUMPRODUCT(LTA!J7:AN7,LTA!J$102:AN$102,LTA!J$103:AN$103)</f>
        <v>125.19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23.16</v>
      </c>
      <c r="Z7" s="34">
        <f>IEX!N7</f>
        <v>0</v>
      </c>
      <c r="AA7" s="75">
        <f>STOA!H7</f>
        <v>924.66000000000008</v>
      </c>
      <c r="AB7" s="75">
        <f>-STOA!N7</f>
        <v>0</v>
      </c>
      <c r="AC7">
        <f t="shared" si="0"/>
        <v>29.159204161634619</v>
      </c>
      <c r="AD7">
        <f t="shared" si="1"/>
        <v>3442.1746246043917</v>
      </c>
      <c r="AE7">
        <f>'IDT-1'!B7</f>
        <v>24.405000000000001</v>
      </c>
      <c r="AF7" s="24"/>
      <c r="AG7">
        <f t="shared" si="2"/>
        <v>3466.5796246043919</v>
      </c>
      <c r="AI7" s="34">
        <f>PXIL!H7</f>
        <v>0</v>
      </c>
      <c r="AJ7" s="34">
        <f>PXIL!N7</f>
        <v>0</v>
      </c>
      <c r="AK7" s="34">
        <f>RTM_IEX!H7</f>
        <v>139.91999999999999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9.1783999999999999</v>
      </c>
      <c r="E8">
        <f>GT_NG!P8</f>
        <v>14.244087591240875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112.55560329674623</v>
      </c>
      <c r="J8">
        <f>Bawana_RLNG!P8</f>
        <v>0</v>
      </c>
      <c r="K8">
        <f>Bawana_Spot!P8</f>
        <v>511.48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1277.1629819094333</v>
      </c>
      <c r="P8" s="36">
        <v>118.33548286128713</v>
      </c>
      <c r="Q8" s="36">
        <v>38.229999999999997</v>
      </c>
      <c r="R8" s="38">
        <v>0</v>
      </c>
      <c r="S8" s="38">
        <v>7.66</v>
      </c>
      <c r="T8" s="37">
        <f>SUMPRODUCT(LTA!J8:AN8,LTA!J$101:AN$101,LTA!J$103:AN$103)</f>
        <v>66.67</v>
      </c>
      <c r="U8" s="37">
        <f>SUMPRODUCT(LTA!J8:AN8,LTA!J$102:AN$102,LTA!J$103:AN$103)</f>
        <v>112.91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924.66000000000008</v>
      </c>
      <c r="AB8" s="75">
        <f>-STOA!N8</f>
        <v>0</v>
      </c>
      <c r="AC8">
        <f t="shared" si="0"/>
        <v>28.541491067533144</v>
      </c>
      <c r="AD8">
        <f t="shared" si="1"/>
        <v>3369.2550645911747</v>
      </c>
      <c r="AE8">
        <f>'IDT-1'!B8</f>
        <v>32.54</v>
      </c>
      <c r="AF8" s="24"/>
      <c r="AG8">
        <f t="shared" si="2"/>
        <v>3401.7950645911747</v>
      </c>
      <c r="AI8" s="34">
        <f>PXIL!H8</f>
        <v>0</v>
      </c>
      <c r="AJ8" s="34">
        <f>PXIL!N8</f>
        <v>0</v>
      </c>
      <c r="AK8" s="34">
        <f>RTM_IEX!H8</f>
        <v>122.54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10.0128</v>
      </c>
      <c r="E9">
        <f>GT_NG!P9</f>
        <v>14.244087591240875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112.55560329674623</v>
      </c>
      <c r="J9">
        <f>Bawana_RLNG!P9</f>
        <v>0</v>
      </c>
      <c r="K9">
        <f>Bawana_Spot!P9</f>
        <v>511.48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1269.5815499348294</v>
      </c>
      <c r="P9" s="36">
        <v>118.33548286128713</v>
      </c>
      <c r="Q9" s="36">
        <v>38.229999999999997</v>
      </c>
      <c r="R9" s="38">
        <v>0</v>
      </c>
      <c r="S9" s="38">
        <v>7.66</v>
      </c>
      <c r="T9" s="37">
        <f>SUMPRODUCT(LTA!J9:AN9,LTA!J$101:AN$101,LTA!J$103:AN$103)</f>
        <v>63.99</v>
      </c>
      <c r="U9" s="37">
        <f>SUMPRODUCT(LTA!J9:AN9,LTA!J$102:AN$102,LTA!J$103:AN$103)</f>
        <v>112.21000000000001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72.37</v>
      </c>
      <c r="Z9" s="34">
        <f>IEX!N9</f>
        <v>0</v>
      </c>
      <c r="AA9" s="75">
        <f>STOA!H9</f>
        <v>779.92000000000007</v>
      </c>
      <c r="AB9" s="75">
        <f>-STOA!N9</f>
        <v>0</v>
      </c>
      <c r="AC9">
        <f t="shared" si="0"/>
        <v>27.799711998946467</v>
      </c>
      <c r="AD9">
        <f t="shared" si="1"/>
        <v>3281.6898116851571</v>
      </c>
      <c r="AE9">
        <f>'IDT-1'!B9</f>
        <v>40.673999999999999</v>
      </c>
      <c r="AF9" s="24"/>
      <c r="AG9">
        <f t="shared" si="2"/>
        <v>3322.3638116851571</v>
      </c>
      <c r="AI9" s="34">
        <f>PXIL!H9</f>
        <v>0</v>
      </c>
      <c r="AJ9" s="34">
        <f>PXIL!N9</f>
        <v>0</v>
      </c>
      <c r="AK9" s="34">
        <f>RTM_IEX!H9</f>
        <v>116.73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10.0128</v>
      </c>
      <c r="E10">
        <f>GT_NG!P10</f>
        <v>14.244087591240875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112.55560329674623</v>
      </c>
      <c r="J10">
        <f>Bawana_RLNG!P10</f>
        <v>0</v>
      </c>
      <c r="K10">
        <f>Bawana_Spot!P10</f>
        <v>511.48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1266.9938117686816</v>
      </c>
      <c r="P10" s="36">
        <v>118.33548286128713</v>
      </c>
      <c r="Q10" s="36">
        <v>38.229999999999997</v>
      </c>
      <c r="R10" s="38">
        <v>0</v>
      </c>
      <c r="S10" s="38">
        <v>7.66</v>
      </c>
      <c r="T10" s="37">
        <f>SUMPRODUCT(LTA!J10:AN10,LTA!J$101:AN$101,LTA!J$103:AN$103)</f>
        <v>64.16</v>
      </c>
      <c r="U10" s="37">
        <f>SUMPRODUCT(LTA!J10:AN10,LTA!J$102:AN$102,LTA!J$103:AN$103)</f>
        <v>109.72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23.16</v>
      </c>
      <c r="Z10" s="34">
        <f>IEX!N10</f>
        <v>0</v>
      </c>
      <c r="AA10" s="75">
        <f>STOA!H10</f>
        <v>779.92000000000007</v>
      </c>
      <c r="AB10" s="75">
        <f>-STOA!N10</f>
        <v>0</v>
      </c>
      <c r="AC10">
        <f t="shared" si="0"/>
        <v>27.321014998350819</v>
      </c>
      <c r="AD10">
        <f t="shared" si="1"/>
        <v>3225.1807705196047</v>
      </c>
      <c r="AE10">
        <f>'IDT-1'!B10</f>
        <v>51.521000000000001</v>
      </c>
      <c r="AF10" s="24"/>
      <c r="AG10">
        <f t="shared" si="2"/>
        <v>3276.7017705196049</v>
      </c>
      <c r="AI10" s="34">
        <f>PXIL!H10</f>
        <v>0</v>
      </c>
      <c r="AJ10" s="34">
        <f>PXIL!N10</f>
        <v>0</v>
      </c>
      <c r="AK10" s="34">
        <f>RTM_IEX!H10</f>
        <v>113.86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10.0128</v>
      </c>
      <c r="E11">
        <f>GT_NG!P11</f>
        <v>14.244087591240875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1273.3630876784478</v>
      </c>
      <c r="P11" s="36">
        <v>118.33548286128713</v>
      </c>
      <c r="Q11" s="36">
        <v>38.229999999999997</v>
      </c>
      <c r="R11" s="38">
        <v>0</v>
      </c>
      <c r="S11" s="38">
        <v>7.66</v>
      </c>
      <c r="T11" s="37">
        <f>SUMPRODUCT(LTA!J11:AN11,LTA!J$101:AN$101,LTA!J$103:AN$103)</f>
        <v>62.91</v>
      </c>
      <c r="U11" s="37">
        <f>SUMPRODUCT(LTA!J11:AN11,LTA!J$102:AN$102,LTA!J$103:AN$103)</f>
        <v>108.29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265.35000000000002</v>
      </c>
      <c r="Z11" s="34">
        <f>IEX!N11</f>
        <v>0</v>
      </c>
      <c r="AA11" s="75">
        <f>STOA!H11</f>
        <v>712.33</v>
      </c>
      <c r="AB11" s="75">
        <f>-STOA!N11</f>
        <v>0</v>
      </c>
      <c r="AC11">
        <f t="shared" si="0"/>
        <v>26.937837848300195</v>
      </c>
      <c r="AD11">
        <f t="shared" si="1"/>
        <v>3179.9476202826759</v>
      </c>
      <c r="AE11">
        <f>'IDT-1'!B11</f>
        <v>78.701999999999998</v>
      </c>
      <c r="AF11" s="24"/>
      <c r="AG11">
        <f t="shared" si="2"/>
        <v>3258.6496202826756</v>
      </c>
      <c r="AI11" s="34">
        <f>PXIL!H11</f>
        <v>0</v>
      </c>
      <c r="AJ11" s="34">
        <f>PXIL!N11</f>
        <v>0</v>
      </c>
      <c r="AK11" s="34">
        <f>RTM_IEX!H11</f>
        <v>209.38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10.0128</v>
      </c>
      <c r="E12">
        <f>GT_NG!P12</f>
        <v>14.244087591240875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170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1273.3630876784478</v>
      </c>
      <c r="P12" s="36">
        <v>118.33548286128713</v>
      </c>
      <c r="Q12" s="36">
        <v>38.229999999999997</v>
      </c>
      <c r="R12" s="38">
        <v>0</v>
      </c>
      <c r="S12" s="38">
        <v>7.66</v>
      </c>
      <c r="T12" s="37">
        <f>SUMPRODUCT(LTA!J12:AN12,LTA!J$101:AN$101,LTA!J$103:AN$103)</f>
        <v>61.989999999999995</v>
      </c>
      <c r="U12" s="37">
        <f>SUMPRODUCT(LTA!J12:AN12,LTA!J$102:AN$102,LTA!J$103:AN$103)</f>
        <v>108.49000000000001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181.4</v>
      </c>
      <c r="Z12" s="34">
        <f>IEX!N12</f>
        <v>0</v>
      </c>
      <c r="AA12" s="75">
        <f>STOA!H12</f>
        <v>712.33</v>
      </c>
      <c r="AB12" s="75">
        <f>-STOA!N12</f>
        <v>0</v>
      </c>
      <c r="AC12">
        <f t="shared" si="0"/>
        <v>26.267181848300197</v>
      </c>
      <c r="AD12">
        <f t="shared" si="1"/>
        <v>3100.7782762826755</v>
      </c>
      <c r="AE12">
        <f>'IDT-1'!B12</f>
        <v>125.402</v>
      </c>
      <c r="AF12" s="24"/>
      <c r="AG12">
        <f t="shared" si="2"/>
        <v>3226.1802762826755</v>
      </c>
      <c r="AI12" s="34">
        <f>PXIL!H12</f>
        <v>0</v>
      </c>
      <c r="AJ12" s="34">
        <f>PXIL!N12</f>
        <v>0</v>
      </c>
      <c r="AK12" s="34">
        <f>RTM_IEX!H12</f>
        <v>214.21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10.0128</v>
      </c>
      <c r="E13">
        <f>GT_NG!P13</f>
        <v>14.244087591240875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170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1273.3630876784478</v>
      </c>
      <c r="P13" s="36">
        <v>118.33548286128713</v>
      </c>
      <c r="Q13" s="36">
        <v>38.229999999999997</v>
      </c>
      <c r="R13" s="38">
        <v>0</v>
      </c>
      <c r="S13" s="38">
        <v>7.66</v>
      </c>
      <c r="T13" s="37">
        <f>SUMPRODUCT(LTA!J13:AN13,LTA!J$101:AN$101,LTA!J$103:AN$103)</f>
        <v>70.33</v>
      </c>
      <c r="U13" s="37">
        <f>SUMPRODUCT(LTA!J13:AN13,LTA!J$102:AN$102,LTA!J$103:AN$103)</f>
        <v>120.19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133.16</v>
      </c>
      <c r="Z13" s="34">
        <f>IEX!N13</f>
        <v>0</v>
      </c>
      <c r="AA13" s="75">
        <f>STOA!H13</f>
        <v>712.33</v>
      </c>
      <c r="AB13" s="75">
        <f>-STOA!N13</f>
        <v>0</v>
      </c>
      <c r="AC13">
        <f t="shared" si="0"/>
        <v>25.973601848300195</v>
      </c>
      <c r="AD13">
        <f t="shared" si="1"/>
        <v>3066.1218562826753</v>
      </c>
      <c r="AE13">
        <f>'IDT-1'!B13</f>
        <v>140</v>
      </c>
      <c r="AF13" s="24"/>
      <c r="AG13">
        <f t="shared" si="2"/>
        <v>3206.1218562826753</v>
      </c>
      <c r="AI13" s="34">
        <f>PXIL!H13</f>
        <v>0</v>
      </c>
      <c r="AJ13" s="34">
        <f>PXIL!N13</f>
        <v>0</v>
      </c>
      <c r="AK13" s="34">
        <f>RTM_IEX!H13</f>
        <v>207.46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10.0128</v>
      </c>
      <c r="E14">
        <f>GT_NG!P14</f>
        <v>14.239929947460597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170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1273.3630654765254</v>
      </c>
      <c r="P14" s="36">
        <v>118.33548286128713</v>
      </c>
      <c r="Q14" s="36">
        <v>38.229999999999997</v>
      </c>
      <c r="R14" s="38">
        <v>0</v>
      </c>
      <c r="S14" s="38">
        <v>7.66</v>
      </c>
      <c r="T14" s="37">
        <f>SUMPRODUCT(LTA!J14:AN14,LTA!J$101:AN$101,LTA!J$103:AN$103)</f>
        <v>69.66</v>
      </c>
      <c r="U14" s="37">
        <f>SUMPRODUCT(LTA!J14:AN14,LTA!J$102:AN$102,LTA!J$103:AN$103)</f>
        <v>118.79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76.23</v>
      </c>
      <c r="Z14" s="34">
        <f>IEX!N14</f>
        <v>0</v>
      </c>
      <c r="AA14" s="75">
        <f>STOA!H14</f>
        <v>712.33</v>
      </c>
      <c r="AB14" s="75">
        <f>-STOA!N14</f>
        <v>0</v>
      </c>
      <c r="AC14">
        <f t="shared" si="0"/>
        <v>25.477882737596289</v>
      </c>
      <c r="AD14">
        <f t="shared" si="1"/>
        <v>3007.6033955476764</v>
      </c>
      <c r="AE14">
        <f>'IDT-1'!B14</f>
        <v>160</v>
      </c>
      <c r="AF14" s="24"/>
      <c r="AG14">
        <f t="shared" si="2"/>
        <v>3167.6033955476764</v>
      </c>
      <c r="AI14" s="34">
        <f>PXIL!H14</f>
        <v>0</v>
      </c>
      <c r="AJ14" s="34">
        <f>PXIL!N14</f>
        <v>0</v>
      </c>
      <c r="AK14" s="34">
        <f>RTM_IEX!H14</f>
        <v>207.45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10.0128</v>
      </c>
      <c r="E15">
        <f>GT_NG!P15</f>
        <v>14.239929947460597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1267.2593755013884</v>
      </c>
      <c r="P15" s="36">
        <v>118.33548286128713</v>
      </c>
      <c r="Q15" s="36">
        <v>38.229999999999997</v>
      </c>
      <c r="R15" s="38">
        <v>0</v>
      </c>
      <c r="S15" s="38">
        <v>7.66</v>
      </c>
      <c r="T15" s="37">
        <f>SUMPRODUCT(LTA!J15:AN15,LTA!J$101:AN$101,LTA!J$103:AN$103)</f>
        <v>73.34</v>
      </c>
      <c r="U15" s="37">
        <f>SUMPRODUCT(LTA!J15:AN15,LTA!J$102:AN$102,LTA!J$103:AN$103)</f>
        <v>113.82000000000001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110.96</v>
      </c>
      <c r="Z15" s="34">
        <f>IEX!N15</f>
        <v>0</v>
      </c>
      <c r="AA15" s="75">
        <f>STOA!H15</f>
        <v>673.68000000000006</v>
      </c>
      <c r="AB15" s="75">
        <f>-STOA!N15</f>
        <v>0</v>
      </c>
      <c r="AC15">
        <f t="shared" si="0"/>
        <v>25.507251741805142</v>
      </c>
      <c r="AD15">
        <f t="shared" si="1"/>
        <v>3011.0703365683307</v>
      </c>
      <c r="AE15">
        <f>'IDT-1'!B15</f>
        <v>147</v>
      </c>
      <c r="AF15" s="24"/>
      <c r="AG15">
        <f t="shared" si="2"/>
        <v>3158.0703365683307</v>
      </c>
      <c r="AI15" s="34">
        <f>PXIL!H15</f>
        <v>0</v>
      </c>
      <c r="AJ15" s="34">
        <f>PXIL!N15</f>
        <v>0</v>
      </c>
      <c r="AK15" s="34">
        <f>RTM_IEX!H15</f>
        <v>295.26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10.0128</v>
      </c>
      <c r="E16">
        <f>GT_NG!P16</f>
        <v>14.239929947460597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1267.2559043629781</v>
      </c>
      <c r="P16" s="36">
        <v>118.33548286128713</v>
      </c>
      <c r="Q16" s="36">
        <v>38.229999999999997</v>
      </c>
      <c r="R16" s="38">
        <v>0</v>
      </c>
      <c r="S16" s="38">
        <v>7.66</v>
      </c>
      <c r="T16" s="37">
        <f>SUMPRODUCT(LTA!J16:AN16,LTA!J$101:AN$101,LTA!J$103:AN$103)</f>
        <v>73.34</v>
      </c>
      <c r="U16" s="37">
        <f>SUMPRODUCT(LTA!J16:AN16,LTA!J$102:AN$102,LTA!J$103:AN$103)</f>
        <v>113.4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77.19</v>
      </c>
      <c r="Z16" s="34">
        <f>IEX!N16</f>
        <v>0</v>
      </c>
      <c r="AA16" s="75">
        <f>STOA!H16</f>
        <v>673.68000000000006</v>
      </c>
      <c r="AB16" s="75">
        <f>-STOA!N16</f>
        <v>0</v>
      </c>
      <c r="AC16">
        <f t="shared" si="0"/>
        <v>25.090330584242498</v>
      </c>
      <c r="AD16">
        <f t="shared" si="1"/>
        <v>2961.8537865874837</v>
      </c>
      <c r="AE16">
        <f>'IDT-1'!B16</f>
        <v>167</v>
      </c>
      <c r="AF16" s="24"/>
      <c r="AG16">
        <f t="shared" si="2"/>
        <v>3128.8537865874837</v>
      </c>
      <c r="AI16" s="34">
        <f>PXIL!H16</f>
        <v>0</v>
      </c>
      <c r="AJ16" s="34">
        <f>PXIL!N16</f>
        <v>0</v>
      </c>
      <c r="AK16" s="34">
        <f>RTM_IEX!H16</f>
        <v>279.82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8.3439999999999994</v>
      </c>
      <c r="E17">
        <f>GT_NG!P17</f>
        <v>14.239929947460597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1251.0703535152886</v>
      </c>
      <c r="P17" s="36">
        <v>118.33548286128713</v>
      </c>
      <c r="Q17" s="36">
        <v>38.229999999999997</v>
      </c>
      <c r="R17" s="38">
        <v>0</v>
      </c>
      <c r="S17" s="38">
        <v>7.66</v>
      </c>
      <c r="T17" s="37">
        <f>SUMPRODUCT(LTA!J17:AN17,LTA!J$101:AN$101,LTA!J$103:AN$103)</f>
        <v>78.989999999999995</v>
      </c>
      <c r="U17" s="37">
        <f>SUMPRODUCT(LTA!J17:AN17,LTA!J$102:AN$102,LTA!J$103:AN$103)</f>
        <v>112.82000000000001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100.35</v>
      </c>
      <c r="Z17" s="34">
        <f>IEX!N17</f>
        <v>0</v>
      </c>
      <c r="AA17" s="75">
        <f>STOA!H17</f>
        <v>673.68000000000006</v>
      </c>
      <c r="AB17" s="75">
        <f>-STOA!N17</f>
        <v>0</v>
      </c>
      <c r="AC17">
        <f t="shared" si="0"/>
        <v>24.877606037121904</v>
      </c>
      <c r="AD17">
        <f t="shared" si="1"/>
        <v>2936.7421602869144</v>
      </c>
      <c r="AE17">
        <f>'IDT-1'!B17</f>
        <v>111</v>
      </c>
      <c r="AF17" s="24"/>
      <c r="AG17">
        <f t="shared" si="2"/>
        <v>3047.7421602869144</v>
      </c>
      <c r="AI17" s="34">
        <f>PXIL!H17</f>
        <v>0</v>
      </c>
      <c r="AJ17" s="34">
        <f>PXIL!N17</f>
        <v>0</v>
      </c>
      <c r="AK17" s="34">
        <f>RTM_IEX!H17</f>
        <v>244.12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8.3439999999999994</v>
      </c>
      <c r="E18">
        <f>GT_NG!P18</f>
        <v>14.239929947460597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1251.0675710813191</v>
      </c>
      <c r="P18" s="36">
        <v>118.33548286128713</v>
      </c>
      <c r="Q18" s="36">
        <v>38.229999999999997</v>
      </c>
      <c r="R18" s="38">
        <v>0</v>
      </c>
      <c r="S18" s="38">
        <v>7.66</v>
      </c>
      <c r="T18" s="37">
        <f>SUMPRODUCT(LTA!J18:AN18,LTA!J$101:AN$101,LTA!J$103:AN$103)</f>
        <v>77.67</v>
      </c>
      <c r="U18" s="37">
        <f>SUMPRODUCT(LTA!J18:AN18,LTA!J$102:AN$102,LTA!J$103:AN$103)</f>
        <v>112.54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13.51</v>
      </c>
      <c r="Z18" s="34">
        <f>IEX!N18</f>
        <v>0</v>
      </c>
      <c r="AA18" s="75">
        <f>STOA!H18</f>
        <v>673.68000000000006</v>
      </c>
      <c r="AB18" s="75">
        <f>-STOA!N18</f>
        <v>0</v>
      </c>
      <c r="AC18">
        <f t="shared" si="0"/>
        <v>23.996926664676561</v>
      </c>
      <c r="AD18">
        <f t="shared" si="1"/>
        <v>2832.78005722539</v>
      </c>
      <c r="AE18">
        <f>'IDT-1'!B18</f>
        <v>176</v>
      </c>
      <c r="AF18" s="24"/>
      <c r="AG18">
        <f t="shared" si="2"/>
        <v>3008.78005722539</v>
      </c>
      <c r="AI18" s="34">
        <f>PXIL!H18</f>
        <v>0</v>
      </c>
      <c r="AJ18" s="34">
        <f>PXIL!N18</f>
        <v>0</v>
      </c>
      <c r="AK18" s="34">
        <f>RTM_IEX!H18</f>
        <v>227.72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8.3439999999999994</v>
      </c>
      <c r="E19">
        <f>GT_NG!P19</f>
        <v>14.239929947460597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134.60505219436891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1243.0502144743416</v>
      </c>
      <c r="P19" s="36">
        <v>118.33548286128713</v>
      </c>
      <c r="Q19" s="36">
        <v>38.230000000000004</v>
      </c>
      <c r="R19" s="38">
        <v>0</v>
      </c>
      <c r="S19" s="38">
        <v>7.66</v>
      </c>
      <c r="T19" s="37">
        <f>SUMPRODUCT(LTA!J19:AN19,LTA!J$101:AN$101,LTA!J$103:AN$103)</f>
        <v>66.66</v>
      </c>
      <c r="U19" s="37">
        <f>SUMPRODUCT(LTA!J19:AN19,LTA!J$102:AN$102,LTA!J$103:AN$103)</f>
        <v>111.24000000000001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673.68000000000006</v>
      </c>
      <c r="AB19" s="75">
        <f>-STOA!N19</f>
        <v>0</v>
      </c>
      <c r="AC19">
        <f t="shared" si="0"/>
        <v>23.274843307610649</v>
      </c>
      <c r="AD19">
        <f t="shared" si="1"/>
        <v>2747.5398361698476</v>
      </c>
      <c r="AE19">
        <f>'IDT-1'!B19</f>
        <v>153</v>
      </c>
      <c r="AF19" s="24"/>
      <c r="AG19">
        <f t="shared" si="2"/>
        <v>2900.5398361698476</v>
      </c>
      <c r="AI19" s="34">
        <f>PXIL!H19</f>
        <v>0</v>
      </c>
      <c r="AJ19" s="34">
        <f>PXIL!N19</f>
        <v>0</v>
      </c>
      <c r="AK19" s="34">
        <f>RTM_IEX!H19</f>
        <v>175.6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8.3439999999999994</v>
      </c>
      <c r="E20">
        <f>GT_NG!P20</f>
        <v>14.239929947460597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134.60505219436891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1211.912618467619</v>
      </c>
      <c r="P20" s="36">
        <v>118.33548286128713</v>
      </c>
      <c r="Q20" s="36">
        <v>38.230000000000004</v>
      </c>
      <c r="R20" s="38">
        <v>0</v>
      </c>
      <c r="S20" s="38">
        <v>7.66</v>
      </c>
      <c r="T20" s="37">
        <f>SUMPRODUCT(LTA!J20:AN20,LTA!J$101:AN$101,LTA!J$103:AN$103)</f>
        <v>64.989999999999995</v>
      </c>
      <c r="U20" s="37">
        <f>SUMPRODUCT(LTA!J20:AN20,LTA!J$102:AN$102,LTA!J$103:AN$103)</f>
        <v>110.18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673.68000000000006</v>
      </c>
      <c r="AB20" s="75">
        <f>-STOA!N20</f>
        <v>0</v>
      </c>
      <c r="AC20">
        <f t="shared" si="0"/>
        <v>23.209259501154179</v>
      </c>
      <c r="AD20">
        <f t="shared" si="1"/>
        <v>2739.7978239695817</v>
      </c>
      <c r="AE20">
        <f>'IDT-1'!B20</f>
        <v>118</v>
      </c>
      <c r="AF20" s="24"/>
      <c r="AG20">
        <f t="shared" si="2"/>
        <v>2857.7978239695817</v>
      </c>
      <c r="AI20" s="34">
        <f>PXIL!H20</f>
        <v>0</v>
      </c>
      <c r="AJ20" s="34">
        <f>PXIL!N20</f>
        <v>0</v>
      </c>
      <c r="AK20" s="34">
        <f>RTM_IEX!H20</f>
        <v>201.66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8.3439999999999994</v>
      </c>
      <c r="E21">
        <f>GT_NG!P21</f>
        <v>14.239929947460597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134.60505219436891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1162.6495799736404</v>
      </c>
      <c r="P21" s="36">
        <v>118.33548286128713</v>
      </c>
      <c r="Q21" s="36">
        <v>38.230000000000004</v>
      </c>
      <c r="R21" s="38">
        <v>0</v>
      </c>
      <c r="S21" s="38">
        <v>7.66</v>
      </c>
      <c r="T21" s="37">
        <f>SUMPRODUCT(LTA!J21:AN21,LTA!J$101:AN$101,LTA!J$103:AN$103)</f>
        <v>59.989999999999995</v>
      </c>
      <c r="U21" s="37">
        <f>SUMPRODUCT(LTA!J21:AN21,LTA!J$102:AN$102,LTA!J$103:AN$103)</f>
        <v>104.24000000000001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673.68000000000006</v>
      </c>
      <c r="AB21" s="75">
        <f>-STOA!N21</f>
        <v>0</v>
      </c>
      <c r="AC21">
        <f t="shared" si="0"/>
        <v>23.262909977804757</v>
      </c>
      <c r="AD21">
        <f t="shared" si="1"/>
        <v>2746.1311349989523</v>
      </c>
      <c r="AE21">
        <f>'IDT-1'!B21</f>
        <v>86</v>
      </c>
      <c r="AF21" s="24"/>
      <c r="AG21">
        <f t="shared" si="2"/>
        <v>2832.1311349989523</v>
      </c>
      <c r="AI21" s="34">
        <f>PXIL!H21</f>
        <v>0</v>
      </c>
      <c r="AJ21" s="34">
        <f>PXIL!N21</f>
        <v>0</v>
      </c>
      <c r="AK21" s="34">
        <f>RTM_IEX!H21</f>
        <v>268.25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8.3439999999999994</v>
      </c>
      <c r="E22">
        <f>GT_NG!P22</f>
        <v>14.239929947460597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134.60505219436891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1114.1428001874835</v>
      </c>
      <c r="P22" s="36">
        <v>118.33548286128713</v>
      </c>
      <c r="Q22" s="36">
        <v>38.229999999999997</v>
      </c>
      <c r="R22" s="38">
        <v>0</v>
      </c>
      <c r="S22" s="38">
        <v>7.66</v>
      </c>
      <c r="T22" s="37">
        <f>SUMPRODUCT(LTA!J22:AN22,LTA!J$101:AN$101,LTA!J$103:AN$103)</f>
        <v>59.989999999999995</v>
      </c>
      <c r="U22" s="37">
        <f>SUMPRODUCT(LTA!J22:AN22,LTA!J$102:AN$102,LTA!J$103:AN$103)</f>
        <v>104.41000000000001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673.68000000000006</v>
      </c>
      <c r="AB22" s="75">
        <f>-STOA!N22</f>
        <v>0</v>
      </c>
      <c r="AC22">
        <f t="shared" si="0"/>
        <v>23.197249027601043</v>
      </c>
      <c r="AD22">
        <f t="shared" si="1"/>
        <v>2738.3800161629993</v>
      </c>
      <c r="AE22">
        <f>'IDT-1'!B22</f>
        <v>54</v>
      </c>
      <c r="AF22" s="24"/>
      <c r="AG22">
        <f t="shared" si="2"/>
        <v>2792.3800161629993</v>
      </c>
      <c r="AI22" s="34">
        <f>PXIL!H22</f>
        <v>0</v>
      </c>
      <c r="AJ22" s="34">
        <f>PXIL!N22</f>
        <v>0</v>
      </c>
      <c r="AK22" s="34">
        <f>RTM_IEX!H22</f>
        <v>308.77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8.3439999999999994</v>
      </c>
      <c r="E23">
        <f>GT_NG!P23</f>
        <v>14.239929947460597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134.60505219436891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1112.6203629392962</v>
      </c>
      <c r="P23" s="36">
        <v>118.33548286128713</v>
      </c>
      <c r="Q23" s="36">
        <v>38.230000000000004</v>
      </c>
      <c r="R23" s="38">
        <v>0</v>
      </c>
      <c r="S23" s="38">
        <v>7.66</v>
      </c>
      <c r="T23" s="37">
        <f>SUMPRODUCT(LTA!J23:AN23,LTA!J$101:AN$101,LTA!J$103:AN$103)</f>
        <v>60.33</v>
      </c>
      <c r="U23" s="37">
        <f>SUMPRODUCT(LTA!J23:AN23,LTA!J$102:AN$102,LTA!J$103:AN$103)</f>
        <v>104.25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673.73</v>
      </c>
      <c r="AB23" s="75">
        <f>-STOA!N23</f>
        <v>0</v>
      </c>
      <c r="AC23">
        <f t="shared" si="0"/>
        <v>23.332300554716266</v>
      </c>
      <c r="AD23">
        <f t="shared" si="1"/>
        <v>2754.3225273876965</v>
      </c>
      <c r="AE23">
        <f>'IDT-1'!B23</f>
        <v>13</v>
      </c>
      <c r="AF23" s="24"/>
      <c r="AG23">
        <f t="shared" si="2"/>
        <v>2767.3225273876965</v>
      </c>
      <c r="AI23" s="34">
        <f>PXIL!H23</f>
        <v>0</v>
      </c>
      <c r="AJ23" s="34">
        <f>PXIL!N23</f>
        <v>0</v>
      </c>
      <c r="AK23" s="34">
        <f>RTM_IEX!H23</f>
        <v>326.14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10.43</v>
      </c>
      <c r="E24">
        <f>GT_NG!P24</f>
        <v>14.244087591240875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134.60505219436891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1066.4721953907772</v>
      </c>
      <c r="P24" s="36">
        <v>118.33548286128713</v>
      </c>
      <c r="Q24" s="36">
        <v>38.230000000000004</v>
      </c>
      <c r="R24" s="38">
        <v>0</v>
      </c>
      <c r="S24" s="38">
        <v>7.66</v>
      </c>
      <c r="T24" s="37">
        <f>SUMPRODUCT(LTA!J24:AN24,LTA!J$101:AN$101,LTA!J$103:AN$103)</f>
        <v>60.989999999999995</v>
      </c>
      <c r="U24" s="37">
        <f>SUMPRODUCT(LTA!J24:AN24,LTA!J$102:AN$102,LTA!J$103:AN$103)</f>
        <v>104.16000000000001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673.73</v>
      </c>
      <c r="AB24" s="75">
        <f>-STOA!N24</f>
        <v>0</v>
      </c>
      <c r="AC24">
        <f t="shared" si="0"/>
        <v>22.942641271516464</v>
      </c>
      <c r="AD24">
        <f t="shared" si="1"/>
        <v>2708.3241767661575</v>
      </c>
      <c r="AE24">
        <f>'IDT-1'!B24</f>
        <v>0</v>
      </c>
      <c r="AF24" s="24"/>
      <c r="AG24">
        <f t="shared" si="2"/>
        <v>2708.3241767661575</v>
      </c>
      <c r="AI24" s="34">
        <f>PXIL!H24</f>
        <v>0</v>
      </c>
      <c r="AJ24" s="34">
        <f>PXIL!N24</f>
        <v>0</v>
      </c>
      <c r="AK24" s="34">
        <f>RTM_IEX!H24</f>
        <v>323.24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10.43</v>
      </c>
      <c r="E25">
        <f>GT_NG!P25</f>
        <v>14.244087591240875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134.60505219436891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1021.2059941812875</v>
      </c>
      <c r="P25" s="36">
        <v>118.33548286128713</v>
      </c>
      <c r="Q25" s="36">
        <v>38.230000000000004</v>
      </c>
      <c r="R25" s="38">
        <v>0</v>
      </c>
      <c r="S25" s="38">
        <v>7.66</v>
      </c>
      <c r="T25" s="37">
        <f>SUMPRODUCT(LTA!J25:AN25,LTA!J$101:AN$101,LTA!J$103:AN$103)</f>
        <v>55.010000000000005</v>
      </c>
      <c r="U25" s="37">
        <f>SUMPRODUCT(LTA!J25:AN25,LTA!J$102:AN$102,LTA!J$103:AN$103)</f>
        <v>85.960000000000008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673.73</v>
      </c>
      <c r="AB25" s="75">
        <f>-STOA!N25</f>
        <v>0</v>
      </c>
      <c r="AC25">
        <f t="shared" si="0"/>
        <v>22.326869181356745</v>
      </c>
      <c r="AD25">
        <f t="shared" si="1"/>
        <v>2635.6337476468275</v>
      </c>
      <c r="AE25">
        <f>'IDT-1'!B25</f>
        <v>0</v>
      </c>
      <c r="AF25" s="24"/>
      <c r="AG25">
        <f t="shared" si="2"/>
        <v>2635.6337476468275</v>
      </c>
      <c r="AI25" s="34">
        <f>PXIL!H25</f>
        <v>0</v>
      </c>
      <c r="AJ25" s="34">
        <f>PXIL!N25</f>
        <v>0</v>
      </c>
      <c r="AK25" s="34">
        <f>RTM_IEX!H25</f>
        <v>319.38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10.43</v>
      </c>
      <c r="E26">
        <f>GT_NG!P26</f>
        <v>14.244087591240875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134.60505219436891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1041.7917794974874</v>
      </c>
      <c r="P26" s="36">
        <v>118.33548286128713</v>
      </c>
      <c r="Q26" s="36">
        <v>38.229999999999997</v>
      </c>
      <c r="R26" s="38">
        <v>0</v>
      </c>
      <c r="S26" s="38">
        <v>7.66</v>
      </c>
      <c r="T26" s="37">
        <f>SUMPRODUCT(LTA!J26:AN26,LTA!J$101:AN$101,LTA!J$103:AN$103)</f>
        <v>57.5</v>
      </c>
      <c r="U26" s="37">
        <f>SUMPRODUCT(LTA!J26:AN26,LTA!J$102:AN$102,LTA!J$103:AN$103)</f>
        <v>86.28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673.73</v>
      </c>
      <c r="AB26" s="75">
        <f>-STOA!N26</f>
        <v>0</v>
      </c>
      <c r="AC26">
        <f t="shared" si="0"/>
        <v>21.810149778012828</v>
      </c>
      <c r="AD26">
        <f t="shared" si="1"/>
        <v>2574.6362523663711</v>
      </c>
      <c r="AE26">
        <f>'IDT-1'!B26</f>
        <v>0</v>
      </c>
      <c r="AF26" s="24"/>
      <c r="AG26">
        <f t="shared" si="2"/>
        <v>2574.6362523663711</v>
      </c>
      <c r="AI26" s="34">
        <f>PXIL!H26</f>
        <v>0</v>
      </c>
      <c r="AJ26" s="34">
        <f>PXIL!N26</f>
        <v>0</v>
      </c>
      <c r="AK26" s="34">
        <f>RTM_IEX!H26</f>
        <v>234.47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10.43</v>
      </c>
      <c r="E27">
        <f>GT_NG!P27</f>
        <v>14.244087591240875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134.60505219436891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1056.0124959295081</v>
      </c>
      <c r="P27" s="36">
        <v>118.33548286128713</v>
      </c>
      <c r="Q27" s="36">
        <v>38.229999999999997</v>
      </c>
      <c r="R27" s="38">
        <v>4.9299999999999988</v>
      </c>
      <c r="S27" s="38">
        <v>7.66</v>
      </c>
      <c r="T27" s="37">
        <f>SUMPRODUCT(LTA!J27:AN27,LTA!J$101:AN$101,LTA!J$103:AN$103)</f>
        <v>65.47</v>
      </c>
      <c r="U27" s="37">
        <f>SUMPRODUCT(LTA!J27:AN27,LTA!J$102:AN$102,LTA!J$103:AN$103)</f>
        <v>87.55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583.27</v>
      </c>
      <c r="AB27" s="75">
        <f>-STOA!N27</f>
        <v>0</v>
      </c>
      <c r="AC27">
        <f t="shared" si="0"/>
        <v>21.702131796041801</v>
      </c>
      <c r="AD27">
        <f t="shared" si="1"/>
        <v>2561.8849867803633</v>
      </c>
      <c r="AE27">
        <f>'IDT-1'!B27</f>
        <v>0</v>
      </c>
      <c r="AF27" s="24"/>
      <c r="AG27">
        <f t="shared" si="2"/>
        <v>2561.8849867803633</v>
      </c>
      <c r="AI27" s="34">
        <f>PXIL!H27</f>
        <v>0</v>
      </c>
      <c r="AJ27" s="34">
        <f>PXIL!N27</f>
        <v>0</v>
      </c>
      <c r="AK27" s="34">
        <f>RTM_IEX!H27</f>
        <v>283.68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10.43</v>
      </c>
      <c r="E28">
        <f>GT_NG!P28</f>
        <v>14.244087591240875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134.60505219436891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1055.8090780339858</v>
      </c>
      <c r="P28" s="36">
        <v>118.33548286128713</v>
      </c>
      <c r="Q28" s="36">
        <v>38.229999999999997</v>
      </c>
      <c r="R28" s="38">
        <v>12.234797959984308</v>
      </c>
      <c r="S28" s="38">
        <v>7.66</v>
      </c>
      <c r="T28" s="37">
        <f>SUMPRODUCT(LTA!J28:AN28,LTA!J$101:AN$101,LTA!J$103:AN$103)</f>
        <v>77.099999999999994</v>
      </c>
      <c r="U28" s="37">
        <f>SUMPRODUCT(LTA!J28:AN28,LTA!J$102:AN$102,LTA!J$103:AN$103)</f>
        <v>89.28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583.27</v>
      </c>
      <c r="AB28" s="75">
        <f>-STOA!N28</f>
        <v>0</v>
      </c>
      <c r="AC28">
        <f t="shared" si="0"/>
        <v>21.347159388583282</v>
      </c>
      <c r="AD28">
        <f t="shared" si="1"/>
        <v>2519.9813392522838</v>
      </c>
      <c r="AE28">
        <f>'IDT-1'!B28</f>
        <v>0</v>
      </c>
      <c r="AF28" s="24"/>
      <c r="AG28">
        <f t="shared" si="2"/>
        <v>2519.9813392522838</v>
      </c>
      <c r="AI28" s="34">
        <f>PXIL!H28</f>
        <v>0</v>
      </c>
      <c r="AJ28" s="34">
        <f>PXIL!N28</f>
        <v>0</v>
      </c>
      <c r="AK28" s="34">
        <f>RTM_IEX!H28</f>
        <v>220.96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10.43</v>
      </c>
      <c r="E29">
        <f>GT_NG!P29</f>
        <v>14.244087591240875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134.60505219436891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1015.7005521900103</v>
      </c>
      <c r="P29" s="36">
        <v>118.33544109715696</v>
      </c>
      <c r="Q29" s="36">
        <v>19.297129257771829</v>
      </c>
      <c r="R29" s="38">
        <v>19.910000000000004</v>
      </c>
      <c r="S29" s="38">
        <v>7.66</v>
      </c>
      <c r="T29" s="37">
        <f>SUMPRODUCT(LTA!J29:AN29,LTA!J$101:AN$101,LTA!J$103:AN$103)</f>
        <v>92.63</v>
      </c>
      <c r="U29" s="37">
        <f>SUMPRODUCT(LTA!J29:AN29,LTA!J$102:AN$102,LTA!J$103:AN$103)</f>
        <v>91.09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583.27</v>
      </c>
      <c r="AB29" s="75">
        <f>-STOA!N29</f>
        <v>0</v>
      </c>
      <c r="AC29">
        <f t="shared" si="0"/>
        <v>20.891239003576608</v>
      </c>
      <c r="AD29">
        <f t="shared" si="1"/>
        <v>2466.1610233269721</v>
      </c>
      <c r="AE29">
        <f>'IDT-1'!B29</f>
        <v>0</v>
      </c>
      <c r="AF29" s="24"/>
      <c r="AG29">
        <f t="shared" si="2"/>
        <v>2466.1610233269721</v>
      </c>
      <c r="AI29" s="34">
        <f>PXIL!H29</f>
        <v>0</v>
      </c>
      <c r="AJ29" s="34">
        <f>PXIL!N29</f>
        <v>0</v>
      </c>
      <c r="AK29" s="34">
        <f>RTM_IEX!H29</f>
        <v>200.71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10.43</v>
      </c>
      <c r="E30">
        <f>GT_NG!P30</f>
        <v>14.244087591240875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134.60505219436891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1022.689077349369</v>
      </c>
      <c r="P30" s="36">
        <v>118.33544109715696</v>
      </c>
      <c r="Q30" s="36">
        <v>19.297129257771829</v>
      </c>
      <c r="R30" s="38">
        <v>28.359999999999996</v>
      </c>
      <c r="S30" s="38">
        <v>7.66</v>
      </c>
      <c r="T30" s="37">
        <f>SUMPRODUCT(LTA!J30:AN30,LTA!J$101:AN$101,LTA!J$103:AN$103)</f>
        <v>112.82000000000001</v>
      </c>
      <c r="U30" s="37">
        <f>SUMPRODUCT(LTA!J30:AN30,LTA!J$102:AN$102,LTA!J$103:AN$103)</f>
        <v>95.55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583.27</v>
      </c>
      <c r="AB30" s="75">
        <f>-STOA!N30</f>
        <v>0</v>
      </c>
      <c r="AC30">
        <f t="shared" si="0"/>
        <v>20.74968661491522</v>
      </c>
      <c r="AD30">
        <f t="shared" si="1"/>
        <v>2449.4511008749919</v>
      </c>
      <c r="AE30">
        <f>'IDT-1'!B30</f>
        <v>0</v>
      </c>
      <c r="AF30" s="24"/>
      <c r="AG30">
        <f t="shared" si="2"/>
        <v>2449.4511008749919</v>
      </c>
      <c r="AI30" s="34">
        <f>PXIL!H30</f>
        <v>0</v>
      </c>
      <c r="AJ30" s="34">
        <f>PXIL!N30</f>
        <v>0</v>
      </c>
      <c r="AK30" s="34">
        <f>RTM_IEX!H30</f>
        <v>143.77000000000001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10.43</v>
      </c>
      <c r="E31">
        <f>GT_NG!P31</f>
        <v>14.244087591240875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134.60505219436891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1022.6895163361844</v>
      </c>
      <c r="P31" s="36">
        <v>118.33544109715696</v>
      </c>
      <c r="Q31" s="36">
        <v>19.297129257771829</v>
      </c>
      <c r="R31" s="38">
        <v>37.07</v>
      </c>
      <c r="S31" s="38">
        <v>7.66</v>
      </c>
      <c r="T31" s="37">
        <f>SUMPRODUCT(LTA!J31:AN31,LTA!J$101:AN$101,LTA!J$103:AN$103)</f>
        <v>142.58999999999997</v>
      </c>
      <c r="U31" s="37">
        <f>SUMPRODUCT(LTA!J31:AN31,LTA!J$102:AN$102,LTA!J$103:AN$103)</f>
        <v>108.76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583.42000000000007</v>
      </c>
      <c r="AB31" s="75">
        <f>-STOA!N31</f>
        <v>0</v>
      </c>
      <c r="AC31">
        <f t="shared" si="0"/>
        <v>20.698870302404472</v>
      </c>
      <c r="AD31">
        <f t="shared" si="1"/>
        <v>2443.4523561743185</v>
      </c>
      <c r="AE31">
        <f>'IDT-1'!B31</f>
        <v>0</v>
      </c>
      <c r="AF31" s="24"/>
      <c r="AG31">
        <f t="shared" si="2"/>
        <v>2443.4523561743185</v>
      </c>
      <c r="AI31" s="34">
        <f>PXIL!H31</f>
        <v>0</v>
      </c>
      <c r="AJ31" s="34">
        <f>PXIL!N31</f>
        <v>0</v>
      </c>
      <c r="AK31" s="34">
        <f>RTM_IEX!H31</f>
        <v>85.88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10.43</v>
      </c>
      <c r="E32">
        <f>GT_NG!P32</f>
        <v>14.244087591240875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134.60505219436891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1000.6101580983759</v>
      </c>
      <c r="P32" s="36">
        <v>57.89</v>
      </c>
      <c r="Q32" s="36">
        <v>25.3</v>
      </c>
      <c r="R32" s="38">
        <v>43.5</v>
      </c>
      <c r="S32" s="38">
        <v>7.66</v>
      </c>
      <c r="T32" s="37">
        <f>SUMPRODUCT(LTA!J32:AN32,LTA!J$101:AN$101,LTA!J$103:AN$103)</f>
        <v>177.6</v>
      </c>
      <c r="U32" s="37">
        <f>SUMPRODUCT(LTA!J32:AN32,LTA!J$102:AN$102,LTA!J$103:AN$103)</f>
        <v>113.56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583.42000000000007</v>
      </c>
      <c r="AB32" s="75">
        <f>-STOA!N32</f>
        <v>0</v>
      </c>
      <c r="AC32">
        <f t="shared" si="0"/>
        <v>20.606538102225478</v>
      </c>
      <c r="AD32">
        <f t="shared" si="1"/>
        <v>2432.5527597817604</v>
      </c>
      <c r="AE32">
        <f>'IDT-1'!B32</f>
        <v>0</v>
      </c>
      <c r="AF32" s="24"/>
      <c r="AG32">
        <f t="shared" si="2"/>
        <v>2432.5527597817604</v>
      </c>
      <c r="AI32" s="34">
        <f>PXIL!H32</f>
        <v>0</v>
      </c>
      <c r="AJ32" s="34">
        <f>PXIL!N32</f>
        <v>0</v>
      </c>
      <c r="AK32" s="34">
        <f>RTM_IEX!H32</f>
        <v>105.17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10.43</v>
      </c>
      <c r="E33">
        <f>GT_NG!P33</f>
        <v>14.244087591240875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981.53102746853483</v>
      </c>
      <c r="P33" s="36">
        <v>57.897092643735867</v>
      </c>
      <c r="Q33" s="36">
        <v>25.3</v>
      </c>
      <c r="R33" s="38">
        <v>47.5</v>
      </c>
      <c r="S33" s="38">
        <v>3.86</v>
      </c>
      <c r="T33" s="37">
        <f>SUMPRODUCT(LTA!J33:AN33,LTA!J$101:AN$101,LTA!J$103:AN$103)</f>
        <v>218.97</v>
      </c>
      <c r="U33" s="37">
        <f>SUMPRODUCT(LTA!J33:AN33,LTA!J$102:AN$102,LTA!J$103:AN$103)</f>
        <v>123.36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583.42000000000007</v>
      </c>
      <c r="AB33" s="75">
        <f>-STOA!N33</f>
        <v>0</v>
      </c>
      <c r="AC33">
        <f t="shared" si="0"/>
        <v>20.545578544709496</v>
      </c>
      <c r="AD33">
        <f t="shared" si="1"/>
        <v>2425.3566291588022</v>
      </c>
      <c r="AE33">
        <f>'IDT-1'!B33</f>
        <v>0</v>
      </c>
      <c r="AF33" s="24"/>
      <c r="AG33">
        <f t="shared" si="2"/>
        <v>2425.3566291588022</v>
      </c>
      <c r="AI33" s="34">
        <f>PXIL!H33</f>
        <v>0</v>
      </c>
      <c r="AJ33" s="34">
        <f>PXIL!N33</f>
        <v>0</v>
      </c>
      <c r="AK33" s="34">
        <f>RTM_IEX!H33</f>
        <v>65.61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10.43</v>
      </c>
      <c r="E34">
        <f>GT_NG!P34</f>
        <v>14.244087591240875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954.38446240658277</v>
      </c>
      <c r="P34" s="36">
        <v>57.89</v>
      </c>
      <c r="Q34" s="36">
        <v>25.3</v>
      </c>
      <c r="R34" s="38">
        <v>47.5</v>
      </c>
      <c r="S34" s="38">
        <v>3.86</v>
      </c>
      <c r="T34" s="37">
        <f>SUMPRODUCT(LTA!J34:AN34,LTA!J$101:AN$101,LTA!J$103:AN$103)</f>
        <v>254.72000000000003</v>
      </c>
      <c r="U34" s="37">
        <f>SUMPRODUCT(LTA!J34:AN34,LTA!J$102:AN$102,LTA!J$103:AN$103)</f>
        <v>132.76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</v>
      </c>
      <c r="AA34" s="75">
        <f>STOA!H34</f>
        <v>583.42000000000007</v>
      </c>
      <c r="AB34" s="75">
        <f>-STOA!N34</f>
        <v>0</v>
      </c>
      <c r="AC34">
        <f t="shared" si="0"/>
        <v>20.575930135431499</v>
      </c>
      <c r="AD34">
        <f t="shared" si="1"/>
        <v>2424.9226198623924</v>
      </c>
      <c r="AE34">
        <f>'IDT-1'!B34</f>
        <v>0</v>
      </c>
      <c r="AF34" s="24"/>
      <c r="AG34">
        <f t="shared" si="2"/>
        <v>2424.9226198623924</v>
      </c>
      <c r="AI34" s="34">
        <f>PXIL!H34</f>
        <v>0</v>
      </c>
      <c r="AJ34" s="34">
        <f>PXIL!N34</f>
        <v>0</v>
      </c>
      <c r="AK34" s="34">
        <f>RTM_IEX!H34</f>
        <v>49.21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10.43</v>
      </c>
      <c r="E35">
        <f>GT_NG!P35</f>
        <v>14.244087591240875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954.43425795603207</v>
      </c>
      <c r="P35" s="36">
        <v>57.89</v>
      </c>
      <c r="Q35" s="36">
        <v>25.3</v>
      </c>
      <c r="R35" s="38">
        <v>47.5</v>
      </c>
      <c r="S35" s="38">
        <v>3.86</v>
      </c>
      <c r="T35" s="37">
        <f>SUMPRODUCT(LTA!J35:AN35,LTA!J$101:AN$101,LTA!J$103:AN$103)</f>
        <v>283.79000000000002</v>
      </c>
      <c r="U35" s="37">
        <f>SUMPRODUCT(LTA!J35:AN35,LTA!J$102:AN$102,LTA!J$103:AN$103)</f>
        <v>137.85999999999999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-242</v>
      </c>
      <c r="AA35" s="75">
        <f>STOA!H35</f>
        <v>778.98</v>
      </c>
      <c r="AB35" s="75">
        <f>-STOA!N35</f>
        <v>0</v>
      </c>
      <c r="AC35">
        <f t="shared" si="0"/>
        <v>24.492370272020242</v>
      </c>
      <c r="AD35">
        <f t="shared" si="1"/>
        <v>2405.2159752752527</v>
      </c>
      <c r="AE35">
        <f>'IDT-1'!B35</f>
        <v>0</v>
      </c>
      <c r="AF35" s="24"/>
      <c r="AG35">
        <f t="shared" si="2"/>
        <v>2405.2159752752527</v>
      </c>
      <c r="AI35" s="34">
        <f>PXIL!H35</f>
        <v>0</v>
      </c>
      <c r="AJ35" s="34">
        <f>PXIL!N35</f>
        <v>0</v>
      </c>
      <c r="AK35" s="34">
        <f>RTM_IEX!H35</f>
        <v>43.42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10.43</v>
      </c>
      <c r="E36">
        <f>GT_NG!P36</f>
        <v>14.244087591240875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954.43425795603207</v>
      </c>
      <c r="P36" s="36">
        <v>57.89</v>
      </c>
      <c r="Q36" s="36">
        <v>25.3</v>
      </c>
      <c r="R36" s="38">
        <v>47.5</v>
      </c>
      <c r="S36" s="38">
        <v>3.86</v>
      </c>
      <c r="T36" s="37">
        <f>SUMPRODUCT(LTA!J36:AN36,LTA!J$101:AN$101,LTA!J$103:AN$103)</f>
        <v>324.45</v>
      </c>
      <c r="U36" s="37">
        <f>SUMPRODUCT(LTA!J36:AN36,LTA!J$102:AN$102,LTA!J$103:AN$103)</f>
        <v>142.76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-278</v>
      </c>
      <c r="AA36" s="75">
        <f>STOA!H36</f>
        <v>778.98</v>
      </c>
      <c r="AB36" s="75">
        <f>-STOA!N36</f>
        <v>0</v>
      </c>
      <c r="AC36">
        <f t="shared" si="0"/>
        <v>25.163823950116253</v>
      </c>
      <c r="AD36">
        <f t="shared" si="1"/>
        <v>2412.1745215971569</v>
      </c>
      <c r="AE36">
        <f>'IDT-1'!B36</f>
        <v>0</v>
      </c>
      <c r="AF36" s="24"/>
      <c r="AG36">
        <f t="shared" si="2"/>
        <v>2412.1745215971569</v>
      </c>
      <c r="AI36" s="34">
        <f>PXIL!H36</f>
        <v>0</v>
      </c>
      <c r="AJ36" s="34">
        <f>PXIL!N36</f>
        <v>0</v>
      </c>
      <c r="AK36" s="34">
        <f>RTM_IEX!H36</f>
        <v>41.49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10.43</v>
      </c>
      <c r="E37">
        <f>GT_NG!P37</f>
        <v>14.244087591240875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964.02774715389648</v>
      </c>
      <c r="P37" s="36">
        <v>57.89594594594594</v>
      </c>
      <c r="Q37" s="36">
        <v>25.3</v>
      </c>
      <c r="R37" s="38">
        <v>47.5</v>
      </c>
      <c r="S37" s="38">
        <v>3.86</v>
      </c>
      <c r="T37" s="37">
        <f>SUMPRODUCT(LTA!J37:AN37,LTA!J$101:AN$101,LTA!J$103:AN$103)</f>
        <v>367</v>
      </c>
      <c r="U37" s="37">
        <f>SUMPRODUCT(LTA!J37:AN37,LTA!J$102:AN$102,LTA!J$103:AN$103)</f>
        <v>133.67000000000002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-318</v>
      </c>
      <c r="AA37" s="75">
        <f>STOA!H37</f>
        <v>778.98</v>
      </c>
      <c r="AB37" s="75">
        <f>-STOA!N37</f>
        <v>0</v>
      </c>
      <c r="AC37">
        <f t="shared" si="0"/>
        <v>25.994065514319818</v>
      </c>
      <c r="AD37">
        <f t="shared" si="1"/>
        <v>2429.843715176763</v>
      </c>
      <c r="AE37">
        <f>'IDT-1'!B37</f>
        <v>0</v>
      </c>
      <c r="AF37" s="24"/>
      <c r="AG37">
        <f t="shared" si="2"/>
        <v>2429.843715176763</v>
      </c>
      <c r="AI37" s="34">
        <f>PXIL!H37</f>
        <v>0</v>
      </c>
      <c r="AJ37" s="34">
        <f>PXIL!N37</f>
        <v>0</v>
      </c>
      <c r="AK37" s="34">
        <f>RTM_IEX!H37</f>
        <v>56.93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10.43</v>
      </c>
      <c r="E38">
        <f>GT_NG!P38</f>
        <v>14.244087591240875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958.18855955395804</v>
      </c>
      <c r="P38" s="36">
        <v>57.89594594594594</v>
      </c>
      <c r="Q38" s="36">
        <v>25.3</v>
      </c>
      <c r="R38" s="38">
        <v>47.5</v>
      </c>
      <c r="S38" s="38">
        <v>3.86</v>
      </c>
      <c r="T38" s="37">
        <f>SUMPRODUCT(LTA!J38:AN38,LTA!J$101:AN$101,LTA!J$103:AN$103)</f>
        <v>408.3</v>
      </c>
      <c r="U38" s="37">
        <f>SUMPRODUCT(LTA!J38:AN38,LTA!J$102:AN$102,LTA!J$103:AN$103)</f>
        <v>136.27000000000001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-338</v>
      </c>
      <c r="AA38" s="75">
        <f>STOA!H38</f>
        <v>778.98</v>
      </c>
      <c r="AB38" s="75">
        <f>-STOA!N38</f>
        <v>0</v>
      </c>
      <c r="AC38">
        <f t="shared" si="0"/>
        <v>26.556111492978118</v>
      </c>
      <c r="AD38">
        <f t="shared" si="1"/>
        <v>2456.0224815981665</v>
      </c>
      <c r="AE38">
        <f>'IDT-1'!B38</f>
        <v>0</v>
      </c>
      <c r="AF38" s="24"/>
      <c r="AG38">
        <f t="shared" si="2"/>
        <v>2456.0224815981665</v>
      </c>
      <c r="AI38" s="34">
        <f>PXIL!H38</f>
        <v>0</v>
      </c>
      <c r="AJ38" s="34">
        <f>PXIL!N38</f>
        <v>0</v>
      </c>
      <c r="AK38" s="34">
        <f>RTM_IEX!H38</f>
        <v>65.61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10.43</v>
      </c>
      <c r="E39">
        <f>GT_NG!P39</f>
        <v>14.120583941605839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993.49675517607</v>
      </c>
      <c r="P39" s="36">
        <v>57.89594594594594</v>
      </c>
      <c r="Q39" s="36">
        <v>25.3</v>
      </c>
      <c r="R39" s="38">
        <v>47.5</v>
      </c>
      <c r="S39" s="38">
        <v>3.86</v>
      </c>
      <c r="T39" s="37">
        <f>SUMPRODUCT(LTA!J39:AN39,LTA!J$101:AN$101,LTA!J$103:AN$103)</f>
        <v>455.15000000000003</v>
      </c>
      <c r="U39" s="37">
        <f>SUMPRODUCT(LTA!J39:AN39,LTA!J$102:AN$102,LTA!J$103:AN$103)</f>
        <v>138.06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-347</v>
      </c>
      <c r="AA39" s="75">
        <f>STOA!H39</f>
        <v>778.98</v>
      </c>
      <c r="AB39" s="75">
        <f>-STOA!N39</f>
        <v>0</v>
      </c>
      <c r="AC39">
        <f t="shared" si="0"/>
        <v>27.077171325070928</v>
      </c>
      <c r="AD39">
        <f t="shared" si="1"/>
        <v>2499.4561137385504</v>
      </c>
      <c r="AE39">
        <f>'IDT-1'!B39</f>
        <v>0</v>
      </c>
      <c r="AF39" s="24"/>
      <c r="AG39">
        <f t="shared" si="2"/>
        <v>2499.4561137385504</v>
      </c>
      <c r="AI39" s="34">
        <f>PXIL!H39</f>
        <v>0</v>
      </c>
      <c r="AJ39" s="34">
        <f>PXIL!N39</f>
        <v>0</v>
      </c>
      <c r="AK39" s="34">
        <f>RTM_IEX!H39</f>
        <v>34.74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10.43</v>
      </c>
      <c r="E40">
        <f>GT_NG!P40</f>
        <v>14.120583941605839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989.96821281981477</v>
      </c>
      <c r="P40" s="36">
        <v>57.89594594594594</v>
      </c>
      <c r="Q40" s="36">
        <v>25.3</v>
      </c>
      <c r="R40" s="38">
        <v>47.5</v>
      </c>
      <c r="S40" s="38">
        <v>3.86</v>
      </c>
      <c r="T40" s="37">
        <f>SUMPRODUCT(LTA!J40:AN40,LTA!J$101:AN$101,LTA!J$103:AN$103)</f>
        <v>492.61</v>
      </c>
      <c r="U40" s="37">
        <f>SUMPRODUCT(LTA!J40:AN40,LTA!J$102:AN$102,LTA!J$103:AN$103)</f>
        <v>140.35999999999999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-331</v>
      </c>
      <c r="AA40" s="75">
        <f>STOA!H40</f>
        <v>778.98</v>
      </c>
      <c r="AB40" s="75">
        <f>-STOA!N40</f>
        <v>0</v>
      </c>
      <c r="AC40">
        <f t="shared" si="0"/>
        <v>27.32695304568016</v>
      </c>
      <c r="AD40">
        <f t="shared" si="1"/>
        <v>2561.0777896616864</v>
      </c>
      <c r="AE40">
        <f>'IDT-1'!B40</f>
        <v>0</v>
      </c>
      <c r="AF40" s="24"/>
      <c r="AG40">
        <f t="shared" si="2"/>
        <v>2561.0777896616864</v>
      </c>
      <c r="AI40" s="34">
        <f>PXIL!H40</f>
        <v>0</v>
      </c>
      <c r="AJ40" s="34">
        <f>PXIL!N40</f>
        <v>0</v>
      </c>
      <c r="AK40" s="34">
        <f>RTM_IEX!H40</f>
        <v>44.38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10.43</v>
      </c>
      <c r="E41">
        <f>GT_NG!P41</f>
        <v>14.120583941605839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976.98723959288054</v>
      </c>
      <c r="P41" s="36">
        <v>56.77602436633525</v>
      </c>
      <c r="Q41" s="36">
        <v>25.3</v>
      </c>
      <c r="R41" s="38">
        <v>47.5</v>
      </c>
      <c r="S41" s="38">
        <v>3.86</v>
      </c>
      <c r="T41" s="37">
        <f>SUMPRODUCT(LTA!J41:AN41,LTA!J$101:AN$101,LTA!J$103:AN$103)</f>
        <v>531.93999999999994</v>
      </c>
      <c r="U41" s="37">
        <f>SUMPRODUCT(LTA!J41:AN41,LTA!J$102:AN$102,LTA!J$103:AN$103)</f>
        <v>145.97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-301</v>
      </c>
      <c r="AA41" s="75">
        <f>STOA!H41</f>
        <v>778.98</v>
      </c>
      <c r="AB41" s="75">
        <f>-STOA!N41</f>
        <v>0</v>
      </c>
      <c r="AC41">
        <f t="shared" si="0"/>
        <v>27.145554797558507</v>
      </c>
      <c r="AD41">
        <f t="shared" si="1"/>
        <v>2599.9182931032628</v>
      </c>
      <c r="AE41">
        <f>'IDT-1'!B41</f>
        <v>0</v>
      </c>
      <c r="AF41" s="24"/>
      <c r="AG41">
        <f t="shared" si="2"/>
        <v>2599.9182931032628</v>
      </c>
      <c r="AI41" s="34">
        <f>PXIL!H41</f>
        <v>0</v>
      </c>
      <c r="AJ41" s="34">
        <f>PXIL!N41</f>
        <v>0</v>
      </c>
      <c r="AK41" s="34">
        <f>RTM_IEX!H41</f>
        <v>22.2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10.43</v>
      </c>
      <c r="E42">
        <f>GT_NG!P42</f>
        <v>14.120583941605839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978.75835070252037</v>
      </c>
      <c r="P42" s="36">
        <v>56.77602436633525</v>
      </c>
      <c r="Q42" s="36">
        <v>25.3</v>
      </c>
      <c r="R42" s="38">
        <v>47.5</v>
      </c>
      <c r="S42" s="38">
        <v>4.6000000000000005</v>
      </c>
      <c r="T42" s="37">
        <f>SUMPRODUCT(LTA!J42:AN42,LTA!J$101:AN$101,LTA!J$103:AN$103)</f>
        <v>564.09999999999991</v>
      </c>
      <c r="U42" s="37">
        <f>SUMPRODUCT(LTA!J42:AN42,LTA!J$102:AN$102,LTA!J$103:AN$103)</f>
        <v>148.88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-287</v>
      </c>
      <c r="AA42" s="75">
        <f>STOA!H42</f>
        <v>778.98</v>
      </c>
      <c r="AB42" s="75">
        <f>-STOA!N42</f>
        <v>0</v>
      </c>
      <c r="AC42">
        <f t="shared" si="0"/>
        <v>27.37506392273103</v>
      </c>
      <c r="AD42">
        <f t="shared" si="1"/>
        <v>2655.1298950877299</v>
      </c>
      <c r="AE42">
        <f>'IDT-1'!B42</f>
        <v>0</v>
      </c>
      <c r="AF42" s="24"/>
      <c r="AG42">
        <f t="shared" si="2"/>
        <v>2655.1298950877299</v>
      </c>
      <c r="AI42" s="34">
        <f>PXIL!H42</f>
        <v>0</v>
      </c>
      <c r="AJ42" s="34">
        <f>PXIL!N42</f>
        <v>0</v>
      </c>
      <c r="AK42" s="34">
        <f>RTM_IEX!H42</f>
        <v>26.06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10.43</v>
      </c>
      <c r="E43">
        <f>GT_NG!P43</f>
        <v>14.120583941605839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902.46591658300201</v>
      </c>
      <c r="P43" s="36">
        <v>56.77602436633525</v>
      </c>
      <c r="Q43" s="36">
        <v>25.3</v>
      </c>
      <c r="R43" s="38">
        <v>47.5</v>
      </c>
      <c r="S43" s="38">
        <v>4.6000000000000005</v>
      </c>
      <c r="T43" s="37">
        <f>SUMPRODUCT(LTA!J43:AN43,LTA!J$101:AN$101,LTA!J$103:AN$103)</f>
        <v>596.97</v>
      </c>
      <c r="U43" s="37">
        <f>SUMPRODUCT(LTA!J43:AN43,LTA!J$102:AN$102,LTA!J$103:AN$103)</f>
        <v>147.05000000000001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-271</v>
      </c>
      <c r="AA43" s="75">
        <f>STOA!H43</f>
        <v>879.33000000000015</v>
      </c>
      <c r="AB43" s="75">
        <f>-STOA!N43</f>
        <v>0</v>
      </c>
      <c r="AC43">
        <f t="shared" si="0"/>
        <v>27.645560952528861</v>
      </c>
      <c r="AD43">
        <f t="shared" si="1"/>
        <v>2719.1969639384147</v>
      </c>
      <c r="AE43">
        <f>'IDT-1'!B43</f>
        <v>0</v>
      </c>
      <c r="AF43" s="24"/>
      <c r="AG43">
        <f t="shared" si="2"/>
        <v>2719.1969639384147</v>
      </c>
      <c r="AI43" s="34">
        <f>PXIL!H43</f>
        <v>0</v>
      </c>
      <c r="AJ43" s="34">
        <f>PXIL!N43</f>
        <v>0</v>
      </c>
      <c r="AK43" s="34">
        <f>RTM_IEX!H43</f>
        <v>19.3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10.43</v>
      </c>
      <c r="E44">
        <f>GT_NG!P44</f>
        <v>14.12411781860601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887.64355608384597</v>
      </c>
      <c r="P44" s="36">
        <v>56.77602436633525</v>
      </c>
      <c r="Q44" s="36">
        <v>25.3</v>
      </c>
      <c r="R44" s="38">
        <v>47.5</v>
      </c>
      <c r="S44" s="38">
        <v>4.6000000000000005</v>
      </c>
      <c r="T44" s="37">
        <f>SUMPRODUCT(LTA!J44:AN44,LTA!J$101:AN$101,LTA!J$103:AN$103)</f>
        <v>620.32999999999993</v>
      </c>
      <c r="U44" s="37">
        <f>SUMPRODUCT(LTA!J44:AN44,LTA!J$102:AN$102,LTA!J$103:AN$103)</f>
        <v>148.24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-252</v>
      </c>
      <c r="AA44" s="75">
        <f>STOA!H44</f>
        <v>879.33000000000015</v>
      </c>
      <c r="AB44" s="75">
        <f>-STOA!N44</f>
        <v>0</v>
      </c>
      <c r="AC44">
        <f t="shared" si="0"/>
        <v>27.663622812129848</v>
      </c>
      <c r="AD44">
        <f t="shared" si="1"/>
        <v>2759.490075456657</v>
      </c>
      <c r="AE44">
        <f>'IDT-1'!B44</f>
        <v>0</v>
      </c>
      <c r="AF44" s="24"/>
      <c r="AG44">
        <f t="shared" si="2"/>
        <v>2759.490075456657</v>
      </c>
      <c r="AI44" s="34">
        <f>PXIL!H44</f>
        <v>0</v>
      </c>
      <c r="AJ44" s="34">
        <f>PXIL!N44</f>
        <v>0</v>
      </c>
      <c r="AK44" s="34">
        <f>RTM_IEX!H44</f>
        <v>30.88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10.43</v>
      </c>
      <c r="E45">
        <f>GT_NG!P45</f>
        <v>14.12411781860601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884.87229456236867</v>
      </c>
      <c r="P45" s="36">
        <v>56.77602436633525</v>
      </c>
      <c r="Q45" s="36">
        <v>25.3</v>
      </c>
      <c r="R45" s="38">
        <v>47.5</v>
      </c>
      <c r="S45" s="38">
        <v>4.6000000000000005</v>
      </c>
      <c r="T45" s="37">
        <f>SUMPRODUCT(LTA!J45:AN45,LTA!J$101:AN$101,LTA!J$103:AN$103)</f>
        <v>637.12999999999988</v>
      </c>
      <c r="U45" s="37">
        <f>SUMPRODUCT(LTA!J45:AN45,LTA!J$102:AN$102,LTA!J$103:AN$103)</f>
        <v>150.44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-231</v>
      </c>
      <c r="AA45" s="75">
        <f>STOA!H45</f>
        <v>879.33000000000015</v>
      </c>
      <c r="AB45" s="75">
        <f>-STOA!N45</f>
        <v>0</v>
      </c>
      <c r="AC45">
        <f t="shared" si="0"/>
        <v>27.362657903126774</v>
      </c>
      <c r="AD45">
        <f t="shared" si="1"/>
        <v>2766.1397788441827</v>
      </c>
      <c r="AE45">
        <f>'IDT-1'!B45</f>
        <v>0</v>
      </c>
      <c r="AF45" s="24"/>
      <c r="AG45">
        <f t="shared" si="2"/>
        <v>2766.1397788441827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10.805479999999999</v>
      </c>
      <c r="E46">
        <f>GT_NG!P46</f>
        <v>14.12411781860601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884.87477711135386</v>
      </c>
      <c r="P46" s="36">
        <v>56.77602436633525</v>
      </c>
      <c r="Q46" s="36">
        <v>25.3</v>
      </c>
      <c r="R46" s="38">
        <v>47.5</v>
      </c>
      <c r="S46" s="38">
        <v>4.6000000000000005</v>
      </c>
      <c r="T46" s="37">
        <f>SUMPRODUCT(LTA!J46:AN46,LTA!J$101:AN$101,LTA!J$103:AN$103)</f>
        <v>648.47</v>
      </c>
      <c r="U46" s="37">
        <f>SUMPRODUCT(LTA!J46:AN46,LTA!J$102:AN$102,LTA!J$103:AN$103)</f>
        <v>151.74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-220</v>
      </c>
      <c r="AA46" s="75">
        <f>STOA!H46</f>
        <v>879.33000000000015</v>
      </c>
      <c r="AB46" s="75">
        <f>-STOA!N46</f>
        <v>0</v>
      </c>
      <c r="AC46">
        <f t="shared" si="0"/>
        <v>27.378826053564474</v>
      </c>
      <c r="AD46">
        <f t="shared" si="1"/>
        <v>2790.1415732427308</v>
      </c>
      <c r="AE46">
        <f>'IDT-1'!B46</f>
        <v>0</v>
      </c>
      <c r="AF46" s="24"/>
      <c r="AG46">
        <f t="shared" si="2"/>
        <v>2790.1415732427308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10.805479999999999</v>
      </c>
      <c r="E47">
        <f>GT_NG!P47</f>
        <v>14.12411781860601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879.19923275700194</v>
      </c>
      <c r="P47" s="36">
        <v>57.89</v>
      </c>
      <c r="Q47" s="36">
        <v>25.3</v>
      </c>
      <c r="R47" s="38">
        <v>47.5</v>
      </c>
      <c r="S47" s="38">
        <v>5.4899999999999993</v>
      </c>
      <c r="T47" s="37">
        <f>SUMPRODUCT(LTA!J47:AN47,LTA!J$101:AN$101,LTA!J$103:AN$103)</f>
        <v>650.31999999999994</v>
      </c>
      <c r="U47" s="37">
        <f>SUMPRODUCT(LTA!J47:AN47,LTA!J$102:AN$102,LTA!J$103:AN$103)</f>
        <v>150.25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-190</v>
      </c>
      <c r="AA47" s="75">
        <f>STOA!H47</f>
        <v>879.33000000000015</v>
      </c>
      <c r="AB47" s="75">
        <f>-STOA!N47</f>
        <v>0</v>
      </c>
      <c r="AC47">
        <f t="shared" si="0"/>
        <v>27.412966144564027</v>
      </c>
      <c r="AD47">
        <f t="shared" si="1"/>
        <v>2854.4258644310439</v>
      </c>
      <c r="AE47">
        <f>'IDT-1'!B47</f>
        <v>0</v>
      </c>
      <c r="AF47" s="24"/>
      <c r="AG47">
        <f t="shared" si="2"/>
        <v>2854.4258644310439</v>
      </c>
      <c r="AI47" s="34">
        <f>PXIL!H47</f>
        <v>0</v>
      </c>
      <c r="AJ47" s="34">
        <f>PXIL!N47</f>
        <v>0</v>
      </c>
      <c r="AK47" s="34">
        <f>RTM_IEX!H47</f>
        <v>37.630000000000003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10.805479999999999</v>
      </c>
      <c r="E48">
        <f>GT_NG!P48</f>
        <v>14.12411781860601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879.18605272067316</v>
      </c>
      <c r="P48" s="36">
        <v>55.687127604703939</v>
      </c>
      <c r="Q48" s="36">
        <v>25.3</v>
      </c>
      <c r="R48" s="38">
        <v>47.5</v>
      </c>
      <c r="S48" s="38">
        <v>5.4899999999999993</v>
      </c>
      <c r="T48" s="37">
        <f>SUMPRODUCT(LTA!J48:AN48,LTA!J$101:AN$101,LTA!J$103:AN$103)</f>
        <v>651.38999999999987</v>
      </c>
      <c r="U48" s="37">
        <f>SUMPRODUCT(LTA!J48:AN48,LTA!J$102:AN$102,LTA!J$103:AN$103)</f>
        <v>151.75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-159</v>
      </c>
      <c r="AA48" s="75">
        <f>STOA!H48</f>
        <v>879.33000000000015</v>
      </c>
      <c r="AB48" s="75">
        <f>-STOA!N48</f>
        <v>0</v>
      </c>
      <c r="AC48">
        <f t="shared" si="0"/>
        <v>27.129057414666814</v>
      </c>
      <c r="AD48">
        <f t="shared" si="1"/>
        <v>2883.1737207293154</v>
      </c>
      <c r="AE48">
        <f>'IDT-1'!B48</f>
        <v>0</v>
      </c>
      <c r="AF48" s="24"/>
      <c r="AG48">
        <f t="shared" si="2"/>
        <v>2883.1737207293154</v>
      </c>
      <c r="AI48" s="34">
        <f>PXIL!H48</f>
        <v>0</v>
      </c>
      <c r="AJ48" s="34">
        <f>PXIL!N48</f>
        <v>0</v>
      </c>
      <c r="AK48" s="34">
        <f>RTM_IEX!H48</f>
        <v>34.74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10.805479999999999</v>
      </c>
      <c r="E49">
        <f>GT_NG!P49</f>
        <v>14.12411781860601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881.97020350962157</v>
      </c>
      <c r="P49" s="36">
        <v>58.86</v>
      </c>
      <c r="Q49" s="36">
        <v>25.3</v>
      </c>
      <c r="R49" s="38">
        <v>47.5</v>
      </c>
      <c r="S49" s="38">
        <v>5.4899999999999993</v>
      </c>
      <c r="T49" s="37">
        <f>SUMPRODUCT(LTA!J49:AN49,LTA!J$101:AN$101,LTA!J$103:AN$103)</f>
        <v>651.6400000000001</v>
      </c>
      <c r="U49" s="37">
        <f>SUMPRODUCT(LTA!J49:AN49,LTA!J$102:AN$102,LTA!J$103:AN$103)</f>
        <v>151.75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-132</v>
      </c>
      <c r="AA49" s="75">
        <f>STOA!H49</f>
        <v>879.33000000000015</v>
      </c>
      <c r="AB49" s="75">
        <f>-STOA!N49</f>
        <v>0</v>
      </c>
      <c r="AC49">
        <f t="shared" si="0"/>
        <v>26.920051150842468</v>
      </c>
      <c r="AD49">
        <f t="shared" si="1"/>
        <v>2912.7297501773855</v>
      </c>
      <c r="AE49">
        <f>'IDT-1'!B49</f>
        <v>0</v>
      </c>
      <c r="AF49" s="24"/>
      <c r="AG49">
        <f t="shared" si="2"/>
        <v>2912.7297501773855</v>
      </c>
      <c r="AI49" s="34">
        <f>PXIL!H49</f>
        <v>0</v>
      </c>
      <c r="AJ49" s="34">
        <f>PXIL!N49</f>
        <v>0</v>
      </c>
      <c r="AK49" s="34">
        <f>RTM_IEX!H49</f>
        <v>30.88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10.805479999999999</v>
      </c>
      <c r="E50">
        <f>GT_NG!P50</f>
        <v>14.12411781860601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883.24881496314504</v>
      </c>
      <c r="P50" s="36">
        <v>58.86</v>
      </c>
      <c r="Q50" s="36">
        <v>25.3</v>
      </c>
      <c r="R50" s="38">
        <v>47.5</v>
      </c>
      <c r="S50" s="38">
        <v>5.4899999999999993</v>
      </c>
      <c r="T50" s="37">
        <f>SUMPRODUCT(LTA!J50:AN50,LTA!J$101:AN$101,LTA!J$103:AN$103)</f>
        <v>651.81999999999994</v>
      </c>
      <c r="U50" s="37">
        <f>SUMPRODUCT(LTA!J50:AN50,LTA!J$102:AN$102,LTA!J$103:AN$103)</f>
        <v>151.35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-103</v>
      </c>
      <c r="AA50" s="75">
        <f>STOA!H50</f>
        <v>879.33000000000015</v>
      </c>
      <c r="AB50" s="75">
        <f>-STOA!N50</f>
        <v>0</v>
      </c>
      <c r="AC50">
        <f t="shared" si="0"/>
        <v>26.699491913030279</v>
      </c>
      <c r="AD50">
        <f t="shared" si="1"/>
        <v>2944.9389208687203</v>
      </c>
      <c r="AE50">
        <f>'IDT-1'!B50</f>
        <v>0</v>
      </c>
      <c r="AF50" s="24"/>
      <c r="AG50">
        <f t="shared" si="2"/>
        <v>2944.9389208687203</v>
      </c>
      <c r="AI50" s="34">
        <f>PXIL!H50</f>
        <v>0</v>
      </c>
      <c r="AJ50" s="34">
        <f>PXIL!N50</f>
        <v>0</v>
      </c>
      <c r="AK50" s="34">
        <f>RTM_IEX!H50</f>
        <v>32.81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10.805479999999999</v>
      </c>
      <c r="E51">
        <f>GT_NG!P51</f>
        <v>14.12411781860601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886.77750101856589</v>
      </c>
      <c r="P51" s="36">
        <v>57.89</v>
      </c>
      <c r="Q51" s="36">
        <v>25.3</v>
      </c>
      <c r="R51" s="38">
        <v>47.5</v>
      </c>
      <c r="S51" s="38">
        <v>3.9499999999999997</v>
      </c>
      <c r="T51" s="37">
        <f>SUMPRODUCT(LTA!J51:AN51,LTA!J$101:AN$101,LTA!J$103:AN$103)</f>
        <v>651.92000000000007</v>
      </c>
      <c r="U51" s="37">
        <f>SUMPRODUCT(LTA!J51:AN51,LTA!J$102:AN$102,LTA!J$103:AN$103)</f>
        <v>145.26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-65</v>
      </c>
      <c r="AA51" s="75">
        <f>STOA!H51</f>
        <v>879.33000000000015</v>
      </c>
      <c r="AB51" s="75">
        <f>-STOA!N51</f>
        <v>0</v>
      </c>
      <c r="AC51">
        <f t="shared" si="0"/>
        <v>26.303404882350033</v>
      </c>
      <c r="AD51">
        <f t="shared" si="1"/>
        <v>2974.5036939548218</v>
      </c>
      <c r="AE51">
        <f>'IDT-1'!B51</f>
        <v>0</v>
      </c>
      <c r="AF51" s="24"/>
      <c r="AG51">
        <f t="shared" si="2"/>
        <v>2974.5036939548218</v>
      </c>
      <c r="AI51" s="34">
        <f>PXIL!H51</f>
        <v>0</v>
      </c>
      <c r="AJ51" s="34">
        <f>PXIL!N51</f>
        <v>0</v>
      </c>
      <c r="AK51" s="34">
        <f>RTM_IEX!H51</f>
        <v>28.95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10.805479999999999</v>
      </c>
      <c r="E52">
        <f>GT_NG!P52</f>
        <v>14.12411781860601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887.84098935063093</v>
      </c>
      <c r="P52" s="36">
        <v>57.89</v>
      </c>
      <c r="Q52" s="36">
        <v>25.3</v>
      </c>
      <c r="R52" s="38">
        <v>47.5</v>
      </c>
      <c r="S52" s="38">
        <v>3.9499999999999997</v>
      </c>
      <c r="T52" s="37">
        <f>SUMPRODUCT(LTA!J52:AN52,LTA!J$101:AN$101,LTA!J$103:AN$103)</f>
        <v>651.87999999999988</v>
      </c>
      <c r="U52" s="37">
        <f>SUMPRODUCT(LTA!J52:AN52,LTA!J$102:AN$102,LTA!J$103:AN$103)</f>
        <v>145.46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-36</v>
      </c>
      <c r="AA52" s="75">
        <f>STOA!H52</f>
        <v>879.33000000000015</v>
      </c>
      <c r="AB52" s="75">
        <f>-STOA!N52</f>
        <v>0</v>
      </c>
      <c r="AC52">
        <f t="shared" si="0"/>
        <v>26.059870610317599</v>
      </c>
      <c r="AD52">
        <f t="shared" si="1"/>
        <v>3004.00071655892</v>
      </c>
      <c r="AE52">
        <f>'IDT-1'!B52</f>
        <v>0</v>
      </c>
      <c r="AF52" s="24"/>
      <c r="AG52">
        <f t="shared" si="2"/>
        <v>3004.00071655892</v>
      </c>
      <c r="AI52" s="34">
        <f>PXIL!H52</f>
        <v>0</v>
      </c>
      <c r="AJ52" s="34">
        <f>PXIL!N52</f>
        <v>0</v>
      </c>
      <c r="AK52" s="34">
        <f>RTM_IEX!H52</f>
        <v>27.98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10.805479999999999</v>
      </c>
      <c r="E53">
        <f>GT_NG!P53</f>
        <v>14.12411781860601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880.60384726918687</v>
      </c>
      <c r="P53" s="36">
        <v>57.89</v>
      </c>
      <c r="Q53" s="36">
        <v>25.3</v>
      </c>
      <c r="R53" s="38">
        <v>47.5</v>
      </c>
      <c r="S53" s="38">
        <v>3.81</v>
      </c>
      <c r="T53" s="37">
        <f>SUMPRODUCT(LTA!J53:AN53,LTA!J$101:AN$101,LTA!J$103:AN$103)</f>
        <v>651.82999999999993</v>
      </c>
      <c r="U53" s="37">
        <f>SUMPRODUCT(LTA!J53:AN53,LTA!J$102:AN$102,LTA!J$103:AN$103)</f>
        <v>145.66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-9</v>
      </c>
      <c r="AA53" s="75">
        <f>STOA!H53</f>
        <v>879.33000000000015</v>
      </c>
      <c r="AB53" s="75">
        <f>-STOA!N53</f>
        <v>0</v>
      </c>
      <c r="AC53">
        <f t="shared" si="0"/>
        <v>26.062257358261466</v>
      </c>
      <c r="AD53">
        <f t="shared" si="1"/>
        <v>3058.5111877295317</v>
      </c>
      <c r="AE53">
        <f>'IDT-1'!B53</f>
        <v>0</v>
      </c>
      <c r="AF53" s="24"/>
      <c r="AG53">
        <f t="shared" si="2"/>
        <v>3058.5111877295317</v>
      </c>
      <c r="AI53" s="34">
        <f>PXIL!H53</f>
        <v>0</v>
      </c>
      <c r="AJ53" s="34">
        <f>PXIL!N53</f>
        <v>0</v>
      </c>
      <c r="AK53" s="34">
        <f>RTM_IEX!H53</f>
        <v>62.72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10.805479999999999</v>
      </c>
      <c r="E54">
        <f>GT_NG!P54</f>
        <v>14.12411781860601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878.64792735341746</v>
      </c>
      <c r="P54" s="36">
        <v>57.89</v>
      </c>
      <c r="Q54" s="36">
        <v>25.3</v>
      </c>
      <c r="R54" s="38">
        <v>47.5</v>
      </c>
      <c r="S54" s="38">
        <v>3.81</v>
      </c>
      <c r="T54" s="37">
        <f>SUMPRODUCT(LTA!J54:AN54,LTA!J$101:AN$101,LTA!J$103:AN$103)</f>
        <v>651.78</v>
      </c>
      <c r="U54" s="37">
        <f>SUMPRODUCT(LTA!J54:AN54,LTA!J$102:AN$102,LTA!J$103:AN$103)</f>
        <v>146.06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879.33000000000015</v>
      </c>
      <c r="AB54" s="75">
        <f>-STOA!N54</f>
        <v>0</v>
      </c>
      <c r="AC54">
        <f t="shared" si="0"/>
        <v>26.086011211444998</v>
      </c>
      <c r="AD54">
        <f t="shared" si="1"/>
        <v>3079.3915139605783</v>
      </c>
      <c r="AE54">
        <f>'IDT-1'!B54</f>
        <v>0</v>
      </c>
      <c r="AF54" s="24"/>
      <c r="AG54">
        <f t="shared" si="2"/>
        <v>3079.3915139605783</v>
      </c>
      <c r="AI54" s="34">
        <f>PXIL!H54</f>
        <v>0</v>
      </c>
      <c r="AJ54" s="34">
        <f>PXIL!N54</f>
        <v>0</v>
      </c>
      <c r="AK54" s="34">
        <f>RTM_IEX!H54</f>
        <v>76.23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10.805479999999999</v>
      </c>
      <c r="E55">
        <f>GT_NG!P55</f>
        <v>14.125881667152433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878.56709848383719</v>
      </c>
      <c r="P55" s="36">
        <v>57.89</v>
      </c>
      <c r="Q55" s="36">
        <v>25.3</v>
      </c>
      <c r="R55" s="38">
        <v>47.5</v>
      </c>
      <c r="S55" s="38">
        <v>7.66</v>
      </c>
      <c r="T55" s="37">
        <f>SUMPRODUCT(LTA!J55:AN55,LTA!J$101:AN$101,LTA!J$103:AN$103)</f>
        <v>651.67000000000007</v>
      </c>
      <c r="U55" s="37">
        <f>SUMPRODUCT(LTA!J55:AN55,LTA!J$102:AN$102,LTA!J$103:AN$103)</f>
        <v>145.86000000000001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879.33000000000015</v>
      </c>
      <c r="AB55" s="75">
        <f>-STOA!N55</f>
        <v>0</v>
      </c>
      <c r="AC55">
        <f t="shared" si="0"/>
        <v>26.406815065268312</v>
      </c>
      <c r="AD55">
        <f t="shared" si="1"/>
        <v>3117.2616450857213</v>
      </c>
      <c r="AE55">
        <f>'IDT-1'!B55</f>
        <v>0</v>
      </c>
      <c r="AF55" s="24"/>
      <c r="AG55">
        <f t="shared" si="2"/>
        <v>3117.2616450857213</v>
      </c>
      <c r="AI55" s="34">
        <f>PXIL!H55</f>
        <v>0</v>
      </c>
      <c r="AJ55" s="34">
        <f>PXIL!N55</f>
        <v>0</v>
      </c>
      <c r="AK55" s="34">
        <f>RTM_IEX!H55</f>
        <v>110.96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10.805479999999999</v>
      </c>
      <c r="E56">
        <f>GT_NG!P56</f>
        <v>14.125881667152433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882.07958757975314</v>
      </c>
      <c r="P56" s="36">
        <v>57.89</v>
      </c>
      <c r="Q56" s="36">
        <v>25.3</v>
      </c>
      <c r="R56" s="38">
        <v>47.5</v>
      </c>
      <c r="S56" s="38">
        <v>7.66</v>
      </c>
      <c r="T56" s="37">
        <f>SUMPRODUCT(LTA!J56:AN56,LTA!J$101:AN$101,LTA!J$103:AN$103)</f>
        <v>651.67000000000007</v>
      </c>
      <c r="U56" s="37">
        <f>SUMPRODUCT(LTA!J56:AN56,LTA!J$102:AN$102,LTA!J$103:AN$103)</f>
        <v>146.06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879.33000000000015</v>
      </c>
      <c r="AB56" s="75">
        <f>-STOA!N56</f>
        <v>0</v>
      </c>
      <c r="AC56">
        <f t="shared" si="0"/>
        <v>26.624395973674009</v>
      </c>
      <c r="AD56">
        <f t="shared" si="1"/>
        <v>3142.9465532732324</v>
      </c>
      <c r="AE56">
        <f>'IDT-1'!B56</f>
        <v>0</v>
      </c>
      <c r="AF56" s="24"/>
      <c r="AG56">
        <f t="shared" si="2"/>
        <v>3142.9465532732324</v>
      </c>
      <c r="AI56" s="34">
        <f>PXIL!H56</f>
        <v>0</v>
      </c>
      <c r="AJ56" s="34">
        <f>PXIL!N56</f>
        <v>0</v>
      </c>
      <c r="AK56" s="34">
        <f>RTM_IEX!H56</f>
        <v>133.15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10.805479999999999</v>
      </c>
      <c r="E57">
        <f>GT_NG!P57</f>
        <v>14.125881667152433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885.05363026997929</v>
      </c>
      <c r="P57" s="36">
        <v>57.89</v>
      </c>
      <c r="Q57" s="36">
        <v>25.3</v>
      </c>
      <c r="R57" s="38">
        <v>47.5</v>
      </c>
      <c r="S57" s="38">
        <v>7.66</v>
      </c>
      <c r="T57" s="37">
        <f>SUMPRODUCT(LTA!J57:AN57,LTA!J$101:AN$101,LTA!J$103:AN$103)</f>
        <v>647.56999999999994</v>
      </c>
      <c r="U57" s="37">
        <f>SUMPRODUCT(LTA!J57:AN57,LTA!J$102:AN$102,LTA!J$103:AN$103)</f>
        <v>147.66999999999999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879.33000000000015</v>
      </c>
      <c r="AB57" s="75">
        <f>-STOA!N57</f>
        <v>0</v>
      </c>
      <c r="AC57">
        <f t="shared" si="0"/>
        <v>27.260645932271906</v>
      </c>
      <c r="AD57">
        <f t="shared" si="1"/>
        <v>3218.0543460048598</v>
      </c>
      <c r="AE57">
        <f>'IDT-1'!B57</f>
        <v>0</v>
      </c>
      <c r="AF57" s="24"/>
      <c r="AG57">
        <f t="shared" si="2"/>
        <v>3218.0543460048598</v>
      </c>
      <c r="AI57" s="34">
        <f>PXIL!H57</f>
        <v>0</v>
      </c>
      <c r="AJ57" s="34">
        <f>PXIL!N57</f>
        <v>0</v>
      </c>
      <c r="AK57" s="34">
        <f>RTM_IEX!H57</f>
        <v>208.41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10.805479999999999</v>
      </c>
      <c r="E58">
        <f>GT_NG!P58</f>
        <v>14.125881667152433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949.42607735377806</v>
      </c>
      <c r="P58" s="36">
        <v>112.82000000000001</v>
      </c>
      <c r="Q58" s="36">
        <v>38.279999999999994</v>
      </c>
      <c r="R58" s="38">
        <v>47.5</v>
      </c>
      <c r="S58" s="38">
        <v>7.66</v>
      </c>
      <c r="T58" s="37">
        <f>SUMPRODUCT(LTA!J58:AN58,LTA!J$101:AN$101,LTA!J$103:AN$103)</f>
        <v>647.43000000000006</v>
      </c>
      <c r="U58" s="37">
        <f>SUMPRODUCT(LTA!J58:AN58,LTA!J$102:AN$102,LTA!J$103:AN$103)</f>
        <v>147.76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879.33000000000015</v>
      </c>
      <c r="AB58" s="75">
        <f>-STOA!N58</f>
        <v>0</v>
      </c>
      <c r="AC58">
        <f t="shared" si="0"/>
        <v>27.706874487775814</v>
      </c>
      <c r="AD58">
        <f t="shared" si="1"/>
        <v>3270.7305645331548</v>
      </c>
      <c r="AE58">
        <f>'IDT-1'!B58</f>
        <v>0</v>
      </c>
      <c r="AF58" s="24"/>
      <c r="AG58">
        <f t="shared" si="2"/>
        <v>3270.7305645331548</v>
      </c>
      <c r="AI58" s="34">
        <f>PXIL!H58</f>
        <v>0</v>
      </c>
      <c r="AJ58" s="34">
        <f>PXIL!N58</f>
        <v>0</v>
      </c>
      <c r="AK58" s="34">
        <f>RTM_IEX!H58</f>
        <v>129.30000000000001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10.805479999999999</v>
      </c>
      <c r="E59">
        <f>GT_NG!P59</f>
        <v>14.125881667152433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1018.9196700656714</v>
      </c>
      <c r="P59" s="36">
        <v>118.33548286128713</v>
      </c>
      <c r="Q59" s="36">
        <v>38.279999999999994</v>
      </c>
      <c r="R59" s="38">
        <v>47.5</v>
      </c>
      <c r="S59" s="38">
        <v>7.66</v>
      </c>
      <c r="T59" s="37">
        <f>SUMPRODUCT(LTA!J59:AN59,LTA!J$101:AN$101,LTA!J$103:AN$103)</f>
        <v>646.94000000000005</v>
      </c>
      <c r="U59" s="37">
        <f>SUMPRODUCT(LTA!J59:AN59,LTA!J$102:AN$102,LTA!J$103:AN$103)</f>
        <v>148.36000000000001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685.02</v>
      </c>
      <c r="AB59" s="75">
        <f>-STOA!N59</f>
        <v>0</v>
      </c>
      <c r="AC59">
        <f t="shared" si="0"/>
        <v>28.423890722590532</v>
      </c>
      <c r="AD59">
        <f t="shared" si="1"/>
        <v>3355.3726238715208</v>
      </c>
      <c r="AE59">
        <f>'IDT-1'!B59</f>
        <v>0</v>
      </c>
      <c r="AF59" s="24"/>
      <c r="AG59">
        <f t="shared" si="2"/>
        <v>3355.3726238715208</v>
      </c>
      <c r="AI59" s="34">
        <f>PXIL!H59</f>
        <v>0</v>
      </c>
      <c r="AJ59" s="34">
        <f>PXIL!N59</f>
        <v>0</v>
      </c>
      <c r="AK59" s="34">
        <f>RTM_IEX!H59</f>
        <v>333.85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10.805479999999999</v>
      </c>
      <c r="E60">
        <f>GT_NG!P60</f>
        <v>14.125881667152433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1110.223577669856</v>
      </c>
      <c r="P60" s="36">
        <v>118.33548286128713</v>
      </c>
      <c r="Q60" s="36">
        <v>38.279999999999994</v>
      </c>
      <c r="R60" s="38">
        <v>47.5</v>
      </c>
      <c r="S60" s="38">
        <v>7.66</v>
      </c>
      <c r="T60" s="37">
        <f>SUMPRODUCT(LTA!J60:AN60,LTA!J$101:AN$101,LTA!J$103:AN$103)</f>
        <v>641.94000000000005</v>
      </c>
      <c r="U60" s="37">
        <f>SUMPRODUCT(LTA!J60:AN60,LTA!J$102:AN$102,LTA!J$103:AN$103)</f>
        <v>148.56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685.02</v>
      </c>
      <c r="AB60" s="75">
        <f>-STOA!N60</f>
        <v>0</v>
      </c>
      <c r="AC60">
        <f t="shared" si="0"/>
        <v>28.915575546465682</v>
      </c>
      <c r="AD60">
        <f t="shared" si="1"/>
        <v>3413.41484665183</v>
      </c>
      <c r="AE60">
        <f>'IDT-1'!B60</f>
        <v>0</v>
      </c>
      <c r="AF60" s="24"/>
      <c r="AG60">
        <f t="shared" si="2"/>
        <v>3413.41484665183</v>
      </c>
      <c r="AI60" s="34">
        <f>PXIL!H60</f>
        <v>0</v>
      </c>
      <c r="AJ60" s="34">
        <f>PXIL!N60</f>
        <v>0</v>
      </c>
      <c r="AK60" s="34">
        <f>RTM_IEX!H60</f>
        <v>305.88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10.805479999999999</v>
      </c>
      <c r="E61">
        <f>GT_NG!P61</f>
        <v>14.125881667152433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1157.0709604070526</v>
      </c>
      <c r="P61" s="36">
        <v>118.33548286128713</v>
      </c>
      <c r="Q61" s="36">
        <v>38.279999999999994</v>
      </c>
      <c r="R61" s="38">
        <v>47.5</v>
      </c>
      <c r="S61" s="38">
        <v>7.66</v>
      </c>
      <c r="T61" s="37">
        <f>SUMPRODUCT(LTA!J61:AN61,LTA!J$101:AN$101,LTA!J$103:AN$103)</f>
        <v>632.45000000000005</v>
      </c>
      <c r="U61" s="37">
        <f>SUMPRODUCT(LTA!J61:AN61,LTA!J$102:AN$102,LTA!J$103:AN$103)</f>
        <v>149.35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10.61</v>
      </c>
      <c r="Z61" s="34">
        <f>IEX!N61</f>
        <v>0</v>
      </c>
      <c r="AA61" s="75">
        <f>STOA!H61</f>
        <v>685.02</v>
      </c>
      <c r="AB61" s="75">
        <f>-STOA!N61</f>
        <v>0</v>
      </c>
      <c r="AC61">
        <f t="shared" si="0"/>
        <v>29.462813561458134</v>
      </c>
      <c r="AD61">
        <f t="shared" si="1"/>
        <v>3478.0149913740343</v>
      </c>
      <c r="AE61">
        <f>'IDT-1'!B61</f>
        <v>0</v>
      </c>
      <c r="AF61" s="24"/>
      <c r="AG61">
        <f t="shared" si="2"/>
        <v>3478.0149913740343</v>
      </c>
      <c r="AI61" s="34">
        <f>PXIL!H61</f>
        <v>0</v>
      </c>
      <c r="AJ61" s="34">
        <f>PXIL!N61</f>
        <v>0</v>
      </c>
      <c r="AK61" s="34">
        <f>RTM_IEX!H61</f>
        <v>322.27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10.805479999999999</v>
      </c>
      <c r="E62">
        <f>GT_NG!P62</f>
        <v>14.125881667152433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1163.0369787994323</v>
      </c>
      <c r="P62" s="36">
        <v>118.33548286128713</v>
      </c>
      <c r="Q62" s="36">
        <v>38.230000000000004</v>
      </c>
      <c r="R62" s="38">
        <v>47.5</v>
      </c>
      <c r="S62" s="38">
        <v>7.66</v>
      </c>
      <c r="T62" s="37">
        <f>SUMPRODUCT(LTA!J62:AN62,LTA!J$101:AN$101,LTA!J$103:AN$103)</f>
        <v>612.17000000000007</v>
      </c>
      <c r="U62" s="37">
        <f>SUMPRODUCT(LTA!J62:AN62,LTA!J$102:AN$102,LTA!J$103:AN$103)</f>
        <v>150.15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64.650000000000006</v>
      </c>
      <c r="Z62" s="34">
        <f>IEX!N62</f>
        <v>0</v>
      </c>
      <c r="AA62" s="75">
        <f>STOA!H62</f>
        <v>685.02</v>
      </c>
      <c r="AB62" s="75">
        <f>-STOA!N62</f>
        <v>0</v>
      </c>
      <c r="AC62">
        <f t="shared" si="0"/>
        <v>29.770472115954128</v>
      </c>
      <c r="AD62">
        <f t="shared" si="1"/>
        <v>3514.3333512119184</v>
      </c>
      <c r="AE62">
        <f>'IDT-1'!B62</f>
        <v>0</v>
      </c>
      <c r="AF62" s="24"/>
      <c r="AG62">
        <f t="shared" si="2"/>
        <v>3514.3333512119184</v>
      </c>
      <c r="AI62" s="34">
        <f>PXIL!H62</f>
        <v>0</v>
      </c>
      <c r="AJ62" s="34">
        <f>PXIL!N62</f>
        <v>0</v>
      </c>
      <c r="AK62" s="34">
        <f>RTM_IEX!H62</f>
        <v>318.42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10.805479999999999</v>
      </c>
      <c r="E63">
        <f>GT_NG!P63</f>
        <v>14.125881667152433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1167.3250582160772</v>
      </c>
      <c r="P63" s="36">
        <v>118.33548286128713</v>
      </c>
      <c r="Q63" s="36">
        <v>38.229999999999997</v>
      </c>
      <c r="R63" s="38">
        <v>47.5</v>
      </c>
      <c r="S63" s="38">
        <v>7.66</v>
      </c>
      <c r="T63" s="37">
        <f>SUMPRODUCT(LTA!J63:AN63,LTA!J$101:AN$101,LTA!J$103:AN$103)</f>
        <v>585.56999999999994</v>
      </c>
      <c r="U63" s="37">
        <f>SUMPRODUCT(LTA!J63:AN63,LTA!J$102:AN$102,LTA!J$103:AN$103)</f>
        <v>157.06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111.93</v>
      </c>
      <c r="Z63" s="34">
        <f>IEX!N63</f>
        <v>0</v>
      </c>
      <c r="AA63" s="75">
        <f>STOA!H63</f>
        <v>685.02</v>
      </c>
      <c r="AB63" s="75">
        <f>-STOA!N63</f>
        <v>0</v>
      </c>
      <c r="AC63">
        <f t="shared" si="0"/>
        <v>29.90855198305394</v>
      </c>
      <c r="AD63">
        <f t="shared" si="1"/>
        <v>3530.6333507614627</v>
      </c>
      <c r="AE63">
        <f>'IDT-1'!B63</f>
        <v>0</v>
      </c>
      <c r="AF63" s="24"/>
      <c r="AG63">
        <f t="shared" si="2"/>
        <v>3530.6333507614627</v>
      </c>
      <c r="AI63" s="34">
        <f>PXIL!H63</f>
        <v>0</v>
      </c>
      <c r="AJ63" s="34">
        <f>PXIL!N63</f>
        <v>0</v>
      </c>
      <c r="AK63" s="34">
        <f>RTM_IEX!H63</f>
        <v>302.98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10.805479999999999</v>
      </c>
      <c r="E64">
        <f>GT_NG!P64</f>
        <v>14.125881667152433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1164.5995646419826</v>
      </c>
      <c r="P64" s="36">
        <v>118.33548286128713</v>
      </c>
      <c r="Q64" s="36">
        <v>38.229999999999997</v>
      </c>
      <c r="R64" s="38">
        <v>47.5</v>
      </c>
      <c r="S64" s="38">
        <v>7.66</v>
      </c>
      <c r="T64" s="37">
        <f>SUMPRODUCT(LTA!J64:AN64,LTA!J$101:AN$101,LTA!J$103:AN$103)</f>
        <v>558.1400000000001</v>
      </c>
      <c r="U64" s="37">
        <f>SUMPRODUCT(LTA!J64:AN64,LTA!J$102:AN$102,LTA!J$103:AN$103)</f>
        <v>160.66999999999999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149.56</v>
      </c>
      <c r="Z64" s="34">
        <f>IEX!N64</f>
        <v>0</v>
      </c>
      <c r="AA64" s="75">
        <f>STOA!H64</f>
        <v>685.02</v>
      </c>
      <c r="AB64" s="75">
        <f>-STOA!N64</f>
        <v>0</v>
      </c>
      <c r="AC64">
        <f t="shared" si="0"/>
        <v>30.082721837031546</v>
      </c>
      <c r="AD64">
        <f t="shared" si="1"/>
        <v>3551.1936873333912</v>
      </c>
      <c r="AE64">
        <f>'IDT-1'!B64</f>
        <v>0</v>
      </c>
      <c r="AF64" s="24"/>
      <c r="AG64">
        <f t="shared" si="2"/>
        <v>3551.1936873333912</v>
      </c>
      <c r="AI64" s="34">
        <f>PXIL!H64</f>
        <v>0</v>
      </c>
      <c r="AJ64" s="34">
        <f>PXIL!N64</f>
        <v>0</v>
      </c>
      <c r="AK64" s="34">
        <f>RTM_IEX!H64</f>
        <v>312.63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10.805479999999999</v>
      </c>
      <c r="E65">
        <f>GT_NG!P65</f>
        <v>14.125881667152433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1165.4138434783538</v>
      </c>
      <c r="P65" s="36">
        <v>118.33548286128713</v>
      </c>
      <c r="Q65" s="36">
        <v>38.229999999999997</v>
      </c>
      <c r="R65" s="38">
        <v>47.5</v>
      </c>
      <c r="S65" s="38">
        <v>7.66</v>
      </c>
      <c r="T65" s="37">
        <f>SUMPRODUCT(LTA!J65:AN65,LTA!J$101:AN$101,LTA!J$103:AN$103)</f>
        <v>532.66000000000008</v>
      </c>
      <c r="U65" s="37">
        <f>SUMPRODUCT(LTA!J65:AN65,LTA!J$102:AN$102,LTA!J$103:AN$103)</f>
        <v>162.37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187.19</v>
      </c>
      <c r="Z65" s="34">
        <f>IEX!N65</f>
        <v>0</v>
      </c>
      <c r="AA65" s="75">
        <f>STOA!H65</f>
        <v>685.02</v>
      </c>
      <c r="AB65" s="75">
        <f>-STOA!N65</f>
        <v>0</v>
      </c>
      <c r="AC65">
        <f t="shared" si="0"/>
        <v>30.311237779257066</v>
      </c>
      <c r="AD65">
        <f t="shared" si="1"/>
        <v>3578.1694502275363</v>
      </c>
      <c r="AE65">
        <f>'IDT-1'!B65</f>
        <v>0</v>
      </c>
      <c r="AF65" s="24"/>
      <c r="AG65">
        <f t="shared" si="2"/>
        <v>3578.1694502275363</v>
      </c>
      <c r="AI65" s="34">
        <f>PXIL!H65</f>
        <v>0</v>
      </c>
      <c r="AJ65" s="34">
        <f>PXIL!N65</f>
        <v>0</v>
      </c>
      <c r="AK65" s="34">
        <f>RTM_IEX!H65</f>
        <v>325.17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10.805479999999999</v>
      </c>
      <c r="E66">
        <f>GT_NG!P66</f>
        <v>14.125881667152433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1163.6699518092175</v>
      </c>
      <c r="P66" s="36">
        <v>118.33548286128713</v>
      </c>
      <c r="Q66" s="36">
        <v>38.229999999999997</v>
      </c>
      <c r="R66" s="38">
        <v>47.5</v>
      </c>
      <c r="S66" s="38">
        <v>7.66</v>
      </c>
      <c r="T66" s="37">
        <f>SUMPRODUCT(LTA!J66:AN66,LTA!J$101:AN$101,LTA!J$103:AN$103)</f>
        <v>502.8</v>
      </c>
      <c r="U66" s="37">
        <f>SUMPRODUCT(LTA!J66:AN66,LTA!J$102:AN$102,LTA!J$103:AN$103)</f>
        <v>165.17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208.42</v>
      </c>
      <c r="Z66" s="34">
        <f>IEX!N66</f>
        <v>0</v>
      </c>
      <c r="AA66" s="75">
        <f>STOA!H66</f>
        <v>685.02</v>
      </c>
      <c r="AB66" s="75">
        <f>-STOA!N66</f>
        <v>0</v>
      </c>
      <c r="AC66">
        <f t="shared" si="0"/>
        <v>30.231405089236318</v>
      </c>
      <c r="AD66">
        <f t="shared" si="1"/>
        <v>3568.7453912484207</v>
      </c>
      <c r="AE66">
        <f>'IDT-1'!B66</f>
        <v>0</v>
      </c>
      <c r="AF66" s="24"/>
      <c r="AG66">
        <f t="shared" si="2"/>
        <v>3568.7453912484207</v>
      </c>
      <c r="AI66" s="34">
        <f>PXIL!H66</f>
        <v>0</v>
      </c>
      <c r="AJ66" s="34">
        <f>PXIL!N66</f>
        <v>0</v>
      </c>
      <c r="AK66" s="34">
        <f>RTM_IEX!H66</f>
        <v>323.24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10.805479999999999</v>
      </c>
      <c r="E67">
        <f>GT_NG!P67</f>
        <v>14.125881667152433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1163.6679396675349</v>
      </c>
      <c r="P67" s="36">
        <v>118.33548286128713</v>
      </c>
      <c r="Q67" s="36">
        <v>38.229999999999997</v>
      </c>
      <c r="R67" s="38">
        <v>47.5</v>
      </c>
      <c r="S67" s="38">
        <v>7.66</v>
      </c>
      <c r="T67" s="37">
        <f>SUMPRODUCT(LTA!J67:AN67,LTA!J$101:AN$101,LTA!J$103:AN$103)</f>
        <v>471.96</v>
      </c>
      <c r="U67" s="37">
        <f>SUMPRODUCT(LTA!J67:AN67,LTA!J$102:AN$102,LTA!J$103:AN$103)</f>
        <v>167.98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238.33</v>
      </c>
      <c r="Z67" s="34">
        <f>IEX!N67</f>
        <v>0</v>
      </c>
      <c r="AA67" s="75">
        <f>STOA!H67</f>
        <v>684.88</v>
      </c>
      <c r="AB67" s="75">
        <f>-STOA!N67</f>
        <v>0</v>
      </c>
      <c r="AC67">
        <f t="shared" si="0"/>
        <v>29.597608187246188</v>
      </c>
      <c r="AD67">
        <f t="shared" si="1"/>
        <v>3493.9271760087286</v>
      </c>
      <c r="AE67">
        <f>'IDT-1'!B67</f>
        <v>0</v>
      </c>
      <c r="AF67" s="24"/>
      <c r="AG67">
        <f t="shared" si="2"/>
        <v>3493.9271760087286</v>
      </c>
      <c r="AI67" s="34">
        <f>PXIL!H67</f>
        <v>0</v>
      </c>
      <c r="AJ67" s="34">
        <f>PXIL!N67</f>
        <v>0</v>
      </c>
      <c r="AK67" s="34">
        <f>RTM_IEX!H67</f>
        <v>246.05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10.805479999999999</v>
      </c>
      <c r="E68">
        <f>GT_NG!P68</f>
        <v>14.125881667152433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1163.6679396675349</v>
      </c>
      <c r="P68" s="36">
        <v>118.33548286128713</v>
      </c>
      <c r="Q68" s="36">
        <v>38.229999999999997</v>
      </c>
      <c r="R68" s="38">
        <v>47.5</v>
      </c>
      <c r="S68" s="38">
        <v>7.66</v>
      </c>
      <c r="T68" s="37">
        <f>SUMPRODUCT(LTA!J68:AN68,LTA!J$101:AN$101,LTA!J$103:AN$103)</f>
        <v>436.36</v>
      </c>
      <c r="U68" s="37">
        <f>SUMPRODUCT(LTA!J68:AN68,LTA!J$102:AN$102,LTA!J$103:AN$103)</f>
        <v>170.57999999999998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260.52</v>
      </c>
      <c r="Z68" s="34">
        <f>IEX!N68</f>
        <v>0</v>
      </c>
      <c r="AA68" s="75">
        <f>STOA!H68</f>
        <v>684.88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29.433892187246187</v>
      </c>
      <c r="AD68">
        <f t="shared" ref="AD68:AD98" si="4">SUM(B68:AB68,AI68:AV68)-AC68</f>
        <v>3474.6008920087284</v>
      </c>
      <c r="AE68">
        <f>'IDT-1'!B68</f>
        <v>0</v>
      </c>
      <c r="AF68" s="24"/>
      <c r="AG68">
        <f t="shared" ref="AG68:AG98" si="5">SUM(AD68:AF68)</f>
        <v>3474.6008920087284</v>
      </c>
      <c r="AI68" s="34">
        <f>PXIL!H68</f>
        <v>0</v>
      </c>
      <c r="AJ68" s="34">
        <f>PXIL!N68</f>
        <v>0</v>
      </c>
      <c r="AK68" s="34">
        <f>RTM_IEX!H68</f>
        <v>237.37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10.805479999999999</v>
      </c>
      <c r="E69">
        <f>GT_NG!P69</f>
        <v>14.125881667152433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1165.410752067352</v>
      </c>
      <c r="P69" s="36">
        <v>118.33548286128713</v>
      </c>
      <c r="Q69" s="36">
        <v>38.229999999999997</v>
      </c>
      <c r="R69" s="38">
        <v>41.680000000000007</v>
      </c>
      <c r="S69" s="38">
        <v>7.66</v>
      </c>
      <c r="T69" s="37">
        <f>SUMPRODUCT(LTA!J69:AN69,LTA!J$101:AN$101,LTA!J$103:AN$103)</f>
        <v>402.86</v>
      </c>
      <c r="U69" s="37">
        <f>SUMPRODUCT(LTA!J69:AN69,LTA!J$102:AN$102,LTA!J$103:AN$103)</f>
        <v>163.57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266.31</v>
      </c>
      <c r="Z69" s="34">
        <f>IEX!N69</f>
        <v>0</v>
      </c>
      <c r="AA69" s="75">
        <f>STOA!H69</f>
        <v>684.88</v>
      </c>
      <c r="AB69" s="75">
        <f>-STOA!N69</f>
        <v>0</v>
      </c>
      <c r="AC69">
        <f t="shared" si="3"/>
        <v>29.180991811404652</v>
      </c>
      <c r="AD69">
        <f t="shared" si="4"/>
        <v>3444.7466047843873</v>
      </c>
      <c r="AE69">
        <f>'IDT-1'!B69</f>
        <v>0</v>
      </c>
      <c r="AF69" s="24"/>
      <c r="AG69">
        <f t="shared" si="5"/>
        <v>3444.7466047843873</v>
      </c>
      <c r="AI69" s="34">
        <f>PXIL!H69</f>
        <v>0</v>
      </c>
      <c r="AJ69" s="34">
        <f>PXIL!N69</f>
        <v>0</v>
      </c>
      <c r="AK69" s="34">
        <f>RTM_IEX!H69</f>
        <v>246.06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10.805479999999999</v>
      </c>
      <c r="E70">
        <f>GT_NG!P70</f>
        <v>14.125881667152433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1165.410752067352</v>
      </c>
      <c r="P70" s="36">
        <v>118.33548286128713</v>
      </c>
      <c r="Q70" s="36">
        <v>38.229999999999997</v>
      </c>
      <c r="R70" s="38">
        <v>36.93</v>
      </c>
      <c r="S70" s="38">
        <v>7.66</v>
      </c>
      <c r="T70" s="37">
        <f>SUMPRODUCT(LTA!J70:AN70,LTA!J$101:AN$101,LTA!J$103:AN$103)</f>
        <v>365.59000000000003</v>
      </c>
      <c r="U70" s="37">
        <f>SUMPRODUCT(LTA!J70:AN70,LTA!J$102:AN$102,LTA!J$103:AN$103)</f>
        <v>163.76999999999998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257.63</v>
      </c>
      <c r="Z70" s="34">
        <f>IEX!N70</f>
        <v>0</v>
      </c>
      <c r="AA70" s="75">
        <f>STOA!H70</f>
        <v>684.88</v>
      </c>
      <c r="AB70" s="75">
        <f>-STOA!N70</f>
        <v>0</v>
      </c>
      <c r="AC70">
        <f t="shared" si="3"/>
        <v>28.772919811404648</v>
      </c>
      <c r="AD70">
        <f t="shared" si="4"/>
        <v>3396.5746767843871</v>
      </c>
      <c r="AE70">
        <f>'IDT-1'!B70</f>
        <v>0</v>
      </c>
      <c r="AF70" s="24"/>
      <c r="AG70">
        <f t="shared" si="5"/>
        <v>3396.5746767843871</v>
      </c>
      <c r="AI70" s="34">
        <f>PXIL!H70</f>
        <v>0</v>
      </c>
      <c r="AJ70" s="34">
        <f>PXIL!N70</f>
        <v>0</v>
      </c>
      <c r="AK70" s="34">
        <f>RTM_IEX!H70</f>
        <v>247.98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11.180960000000001</v>
      </c>
      <c r="E71">
        <f>GT_NG!P71</f>
        <v>14.125881667152433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1165.410752067352</v>
      </c>
      <c r="P71" s="36">
        <v>118.33548286128713</v>
      </c>
      <c r="Q71" s="36">
        <v>38.229999999999997</v>
      </c>
      <c r="R71" s="38">
        <v>28.35</v>
      </c>
      <c r="S71" s="38">
        <v>7.66</v>
      </c>
      <c r="T71" s="37">
        <f>SUMPRODUCT(LTA!J71:AN71,LTA!J$101:AN$101,LTA!J$103:AN$103)</f>
        <v>327.41000000000003</v>
      </c>
      <c r="U71" s="37">
        <f>SUMPRODUCT(LTA!J71:AN71,LTA!J$102:AN$102,LTA!J$103:AN$103)</f>
        <v>166.98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250.87</v>
      </c>
      <c r="Z71" s="34">
        <f>IEX!N71</f>
        <v>0</v>
      </c>
      <c r="AA71" s="75">
        <f>STOA!H71</f>
        <v>684.83</v>
      </c>
      <c r="AB71" s="75">
        <f>-STOA!N71</f>
        <v>0</v>
      </c>
      <c r="AC71">
        <f t="shared" si="3"/>
        <v>28.377325843404645</v>
      </c>
      <c r="AD71">
        <f t="shared" si="4"/>
        <v>3349.8757507523865</v>
      </c>
      <c r="AE71">
        <f>'IDT-1'!B71</f>
        <v>0</v>
      </c>
      <c r="AF71" s="24"/>
      <c r="AG71">
        <f t="shared" si="5"/>
        <v>3349.8757507523865</v>
      </c>
      <c r="AI71" s="34">
        <f>PXIL!H71</f>
        <v>0</v>
      </c>
      <c r="AJ71" s="34">
        <f>PXIL!N71</f>
        <v>0</v>
      </c>
      <c r="AK71" s="34">
        <f>RTM_IEX!H71</f>
        <v>250.87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11.180960000000001</v>
      </c>
      <c r="E72">
        <f>GT_NG!P72</f>
        <v>14.125881667152433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1167.7363831071395</v>
      </c>
      <c r="P72" s="36">
        <v>118.33548286128713</v>
      </c>
      <c r="Q72" s="36">
        <v>38.229999999999997</v>
      </c>
      <c r="R72" s="38">
        <v>21.389999999999997</v>
      </c>
      <c r="S72" s="38">
        <v>7.66</v>
      </c>
      <c r="T72" s="37">
        <f>SUMPRODUCT(LTA!J72:AN72,LTA!J$101:AN$101,LTA!J$103:AN$103)</f>
        <v>288.75</v>
      </c>
      <c r="U72" s="37">
        <f>SUMPRODUCT(LTA!J72:AN72,LTA!J$102:AN$102,LTA!J$103:AN$103)</f>
        <v>169.18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229.65</v>
      </c>
      <c r="Z72" s="34">
        <f>IEX!N72</f>
        <v>0</v>
      </c>
      <c r="AA72" s="75">
        <f>STOA!H72</f>
        <v>684.83</v>
      </c>
      <c r="AB72" s="75">
        <f>-STOA!N72</f>
        <v>0</v>
      </c>
      <c r="AC72">
        <f t="shared" si="3"/>
        <v>27.870181144138865</v>
      </c>
      <c r="AD72">
        <f t="shared" si="4"/>
        <v>3290.0085264914405</v>
      </c>
      <c r="AE72">
        <f>'IDT-1'!B72</f>
        <v>0</v>
      </c>
      <c r="AF72" s="24"/>
      <c r="AG72">
        <f t="shared" si="5"/>
        <v>3290.0085264914405</v>
      </c>
      <c r="AI72" s="34">
        <f>PXIL!H72</f>
        <v>0</v>
      </c>
      <c r="AJ72" s="34">
        <f>PXIL!N72</f>
        <v>0</v>
      </c>
      <c r="AK72" s="34">
        <f>RTM_IEX!H72</f>
        <v>252.81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11.180960000000001</v>
      </c>
      <c r="E73">
        <f>GT_NG!P73</f>
        <v>14.125881667152433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1172.296016818141</v>
      </c>
      <c r="P73" s="36">
        <v>118.33548286128713</v>
      </c>
      <c r="Q73" s="36">
        <v>38.229999999999997</v>
      </c>
      <c r="R73" s="38">
        <v>13.314798125450615</v>
      </c>
      <c r="S73" s="38">
        <v>7.66</v>
      </c>
      <c r="T73" s="37">
        <f>SUMPRODUCT(LTA!J73:AN73,LTA!J$101:AN$101,LTA!J$103:AN$103)</f>
        <v>251.32999999999998</v>
      </c>
      <c r="U73" s="37">
        <f>SUMPRODUCT(LTA!J73:AN73,LTA!J$102:AN$102,LTA!J$103:AN$103)</f>
        <v>171.98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204.56</v>
      </c>
      <c r="Z73" s="34">
        <f>IEX!N73</f>
        <v>0</v>
      </c>
      <c r="AA73" s="75">
        <f>STOA!H73</f>
        <v>684.83</v>
      </c>
      <c r="AB73" s="75">
        <f>-STOA!N73</f>
        <v>0</v>
      </c>
      <c r="AC73">
        <f t="shared" si="3"/>
        <v>27.11211837156506</v>
      </c>
      <c r="AD73">
        <f t="shared" si="4"/>
        <v>3200.521021100466</v>
      </c>
      <c r="AE73">
        <f>'IDT-1'!B73</f>
        <v>0</v>
      </c>
      <c r="AF73" s="24"/>
      <c r="AG73">
        <f t="shared" si="5"/>
        <v>3200.521021100466</v>
      </c>
      <c r="AI73" s="34">
        <f>PXIL!H73</f>
        <v>0</v>
      </c>
      <c r="AJ73" s="34">
        <f>PXIL!N73</f>
        <v>0</v>
      </c>
      <c r="AK73" s="34">
        <f>RTM_IEX!H73</f>
        <v>225.79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11.180960000000001</v>
      </c>
      <c r="E74">
        <f>GT_NG!P74</f>
        <v>14.125881667152433</v>
      </c>
      <c r="F74">
        <f>GT_Spot!P74</f>
        <v>0</v>
      </c>
      <c r="G74">
        <f>PPCL_NG!P74</f>
        <v>80.19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1176.4663796811494</v>
      </c>
      <c r="P74" s="36">
        <v>118.33548286128713</v>
      </c>
      <c r="Q74" s="36">
        <v>38.229999999999997</v>
      </c>
      <c r="R74" s="38">
        <v>7.69</v>
      </c>
      <c r="S74" s="38">
        <v>7.66</v>
      </c>
      <c r="T74" s="37">
        <f>SUMPRODUCT(LTA!J74:AN74,LTA!J$101:AN$101,LTA!J$103:AN$103)</f>
        <v>215.55</v>
      </c>
      <c r="U74" s="37">
        <f>SUMPRODUCT(LTA!J74:AN74,LTA!J$102:AN$102,LTA!J$103:AN$103)</f>
        <v>173.28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166.93</v>
      </c>
      <c r="Z74" s="34">
        <f>IEX!N74</f>
        <v>0</v>
      </c>
      <c r="AA74" s="75">
        <f>STOA!H74</f>
        <v>684.83</v>
      </c>
      <c r="AB74" s="75">
        <f>-STOA!N74</f>
        <v>0</v>
      </c>
      <c r="AC74">
        <f t="shared" si="3"/>
        <v>26.500057115360544</v>
      </c>
      <c r="AD74">
        <f t="shared" si="4"/>
        <v>3128.2686470942285</v>
      </c>
      <c r="AE74">
        <f>'IDT-1'!B74</f>
        <v>0</v>
      </c>
      <c r="AF74" s="24"/>
      <c r="AG74">
        <f t="shared" si="5"/>
        <v>3128.2686470942285</v>
      </c>
      <c r="AI74" s="34">
        <f>PXIL!H74</f>
        <v>0</v>
      </c>
      <c r="AJ74" s="34">
        <f>PXIL!N74</f>
        <v>0</v>
      </c>
      <c r="AK74" s="34">
        <f>RTM_IEX!H74</f>
        <v>228.69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11.180960000000001</v>
      </c>
      <c r="E75">
        <f>GT_NG!P75</f>
        <v>14.249431652579423</v>
      </c>
      <c r="F75">
        <f>GT_Spot!P75</f>
        <v>0</v>
      </c>
      <c r="G75">
        <f>PPCL_NG!P75</f>
        <v>80.959999999999994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1180.019778133797</v>
      </c>
      <c r="P75" s="36">
        <v>118.33548286128713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178.25</v>
      </c>
      <c r="U75" s="37">
        <f>SUMPRODUCT(LTA!J75:AN75,LTA!J$102:AN$102,LTA!J$103:AN$103)</f>
        <v>152.65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125.44</v>
      </c>
      <c r="Z75" s="34">
        <f>IEX!N75</f>
        <v>0</v>
      </c>
      <c r="AA75" s="75">
        <f>STOA!H75</f>
        <v>684.83</v>
      </c>
      <c r="AB75" s="75">
        <f>-STOA!N75</f>
        <v>0</v>
      </c>
      <c r="AC75">
        <f t="shared" si="3"/>
        <v>25.74293948224037</v>
      </c>
      <c r="AD75">
        <f t="shared" si="4"/>
        <v>3038.8927131654232</v>
      </c>
      <c r="AE75">
        <f>'IDT-1'!B75</f>
        <v>0</v>
      </c>
      <c r="AF75" s="24"/>
      <c r="AG75">
        <f t="shared" si="5"/>
        <v>3038.8927131654232</v>
      </c>
      <c r="AI75" s="34">
        <f>PXIL!H75</f>
        <v>0</v>
      </c>
      <c r="AJ75" s="34">
        <f>PXIL!N75</f>
        <v>0</v>
      </c>
      <c r="AK75" s="34">
        <f>RTM_IEX!H75</f>
        <v>241.22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11.180960000000001</v>
      </c>
      <c r="E76">
        <f>GT_NG!P76</f>
        <v>14.249431652579423</v>
      </c>
      <c r="F76">
        <f>GT_Spot!P76</f>
        <v>0</v>
      </c>
      <c r="G76">
        <f>PPCL_NG!P76</f>
        <v>80.959999999999994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1199.1099905834528</v>
      </c>
      <c r="P76" s="36">
        <v>118.33548286128713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152.91</v>
      </c>
      <c r="U76" s="37">
        <f>SUMPRODUCT(LTA!J76:AN76,LTA!J$102:AN$102,LTA!J$103:AN$103)</f>
        <v>152.75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82.98</v>
      </c>
      <c r="Z76" s="34">
        <f>IEX!N76</f>
        <v>0</v>
      </c>
      <c r="AA76" s="75">
        <f>STOA!H76</f>
        <v>684.83</v>
      </c>
      <c r="AB76" s="75">
        <f>-STOA!N76</f>
        <v>0</v>
      </c>
      <c r="AC76">
        <f t="shared" si="3"/>
        <v>25.237429266817482</v>
      </c>
      <c r="AD76">
        <f t="shared" si="4"/>
        <v>2979.2184358305021</v>
      </c>
      <c r="AE76">
        <f>'IDT-1'!B76</f>
        <v>0</v>
      </c>
      <c r="AF76" s="24"/>
      <c r="AG76">
        <f t="shared" si="5"/>
        <v>2979.2184358305021</v>
      </c>
      <c r="AI76" s="34">
        <f>PXIL!H76</f>
        <v>0</v>
      </c>
      <c r="AJ76" s="34">
        <f>PXIL!N76</f>
        <v>0</v>
      </c>
      <c r="AK76" s="34">
        <f>RTM_IEX!H76</f>
        <v>229.65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11.180960000000001</v>
      </c>
      <c r="E77">
        <f>GT_NG!P77</f>
        <v>14.249431652579423</v>
      </c>
      <c r="F77">
        <f>GT_Spot!P77</f>
        <v>0</v>
      </c>
      <c r="G77">
        <f>PPCL_NG!P77</f>
        <v>80.959999999999994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1206.4756430317016</v>
      </c>
      <c r="P77" s="36">
        <v>118.33548286128713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135.82999999999998</v>
      </c>
      <c r="U77" s="37">
        <f>SUMPRODUCT(LTA!J77:AN77,LTA!J$102:AN$102,LTA!J$103:AN$103)</f>
        <v>150.15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684.83</v>
      </c>
      <c r="AB77" s="75">
        <f>-STOA!N77</f>
        <v>0</v>
      </c>
      <c r="AC77">
        <f t="shared" si="3"/>
        <v>24.46123274738277</v>
      </c>
      <c r="AD77">
        <f t="shared" si="4"/>
        <v>2887.5902847981852</v>
      </c>
      <c r="AE77">
        <f>'IDT-1'!B77</f>
        <v>28</v>
      </c>
      <c r="AF77" s="24"/>
      <c r="AG77">
        <f t="shared" si="5"/>
        <v>2915.5902847981852</v>
      </c>
      <c r="AI77" s="34">
        <f>PXIL!H77</f>
        <v>0</v>
      </c>
      <c r="AJ77" s="34">
        <f>PXIL!N77</f>
        <v>0</v>
      </c>
      <c r="AK77" s="34">
        <f>RTM_IEX!H77</f>
        <v>232.54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11.180960000000001</v>
      </c>
      <c r="E78">
        <f>GT_NG!P78</f>
        <v>14.249431652579423</v>
      </c>
      <c r="F78">
        <f>GT_Spot!P78</f>
        <v>0</v>
      </c>
      <c r="G78">
        <f>PPCL_NG!P78</f>
        <v>80.959999999999994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1216.5039310721722</v>
      </c>
      <c r="P78" s="36">
        <v>118.33548286128713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120.32</v>
      </c>
      <c r="U78" s="37">
        <f>SUMPRODUCT(LTA!J78:AN78,LTA!J$102:AN$102,LTA!J$103:AN$103)</f>
        <v>147.05000000000001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684.83</v>
      </c>
      <c r="AB78" s="75">
        <f>-STOA!N78</f>
        <v>0</v>
      </c>
      <c r="AC78">
        <f t="shared" si="3"/>
        <v>24.308170366922724</v>
      </c>
      <c r="AD78">
        <f t="shared" si="4"/>
        <v>2869.521635219116</v>
      </c>
      <c r="AE78">
        <f>'IDT-1'!B78</f>
        <v>0</v>
      </c>
      <c r="AF78" s="24"/>
      <c r="AG78">
        <f t="shared" si="5"/>
        <v>2869.521635219116</v>
      </c>
      <c r="AI78" s="34">
        <f>PXIL!H78</f>
        <v>0</v>
      </c>
      <c r="AJ78" s="34">
        <f>PXIL!N78</f>
        <v>0</v>
      </c>
      <c r="AK78" s="34">
        <f>RTM_IEX!H78</f>
        <v>222.9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11.180960000000001</v>
      </c>
      <c r="E79">
        <f>GT_NG!P79</f>
        <v>14.249431652579423</v>
      </c>
      <c r="F79">
        <f>GT_Spot!P79</f>
        <v>0</v>
      </c>
      <c r="G79">
        <f>PPCL_NG!P79</f>
        <v>80.959999999999994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1212.0008202814413</v>
      </c>
      <c r="P79" s="36">
        <v>104.61000000000001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115.41999999999999</v>
      </c>
      <c r="U79" s="37">
        <f>SUMPRODUCT(LTA!J79:AN79,LTA!J$102:AN$102,LTA!J$103:AN$103)</f>
        <v>146.16999999999999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684.83</v>
      </c>
      <c r="AB79" s="75">
        <f>-STOA!N79</f>
        <v>0</v>
      </c>
      <c r="AC79">
        <f t="shared" si="3"/>
        <v>22.437445965643118</v>
      </c>
      <c r="AD79">
        <f t="shared" si="4"/>
        <v>2600.4837659683781</v>
      </c>
      <c r="AE79">
        <f>'IDT-1'!B79</f>
        <v>0</v>
      </c>
      <c r="AF79" s="24"/>
      <c r="AG79">
        <f t="shared" si="5"/>
        <v>2600.4837659683781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-24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11.180960000000001</v>
      </c>
      <c r="E80">
        <f>GT_NG!P80</f>
        <v>14.249431652579423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1212.0008202814413</v>
      </c>
      <c r="P80" s="36">
        <v>104.61000000000001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108.55000000000001</v>
      </c>
      <c r="U80" s="37">
        <f>SUMPRODUCT(LTA!J80:AN80,LTA!J$102:AN$102,LTA!J$103:AN$103)</f>
        <v>141.27000000000001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684.83</v>
      </c>
      <c r="AB80" s="75">
        <f>-STOA!N80</f>
        <v>0</v>
      </c>
      <c r="AC80">
        <f t="shared" si="3"/>
        <v>22.447246180245774</v>
      </c>
      <c r="AD80">
        <f t="shared" si="4"/>
        <v>2649.8439657537751</v>
      </c>
      <c r="AE80">
        <f>'IDT-1'!B80</f>
        <v>0</v>
      </c>
      <c r="AF80" s="24"/>
      <c r="AG80">
        <f t="shared" si="5"/>
        <v>2649.8439657537751</v>
      </c>
      <c r="AI80" s="34">
        <f>PXIL!H80</f>
        <v>0</v>
      </c>
      <c r="AJ80" s="34">
        <f>PXIL!N80</f>
        <v>0</v>
      </c>
      <c r="AK80" s="34">
        <f>RTM_IEX!H80</f>
        <v>35.71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11.180960000000001</v>
      </c>
      <c r="E81">
        <f>GT_NG!P81</f>
        <v>14.249431652579423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134.60999999999999</v>
      </c>
      <c r="J81">
        <f>Bawana_RLNG!P81</f>
        <v>0</v>
      </c>
      <c r="K81">
        <f>Bawana_Spot!P81</f>
        <v>97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1203.3819122357725</v>
      </c>
      <c r="P81" s="36">
        <v>104.61000000000001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105.05</v>
      </c>
      <c r="U81" s="37">
        <f>SUMPRODUCT(LTA!J81:AN81,LTA!J$102:AN$102,LTA!J$103:AN$103)</f>
        <v>145.76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684.83</v>
      </c>
      <c r="AB81" s="75">
        <f>-STOA!N81</f>
        <v>0</v>
      </c>
      <c r="AC81">
        <f t="shared" si="3"/>
        <v>22.974775352662157</v>
      </c>
      <c r="AD81">
        <f t="shared" si="4"/>
        <v>2712.1175285356899</v>
      </c>
      <c r="AE81">
        <f>'IDT-1'!B81</f>
        <v>6</v>
      </c>
      <c r="AF81" s="24"/>
      <c r="AG81">
        <f t="shared" si="5"/>
        <v>2718.1175285356899</v>
      </c>
      <c r="AI81" s="34">
        <f>PXIL!H81</f>
        <v>0</v>
      </c>
      <c r="AJ81" s="34">
        <f>PXIL!N81</f>
        <v>0</v>
      </c>
      <c r="AK81" s="34">
        <f>RTM_IEX!H81</f>
        <v>106.14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14.249431652579423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134.60999999999999</v>
      </c>
      <c r="J82">
        <f>Bawana_RLNG!P82</f>
        <v>0</v>
      </c>
      <c r="K82">
        <f>Bawana_Spot!P82</f>
        <v>97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1180.6617763684362</v>
      </c>
      <c r="P82" s="36">
        <v>104.61000000000001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103.34</v>
      </c>
      <c r="U82" s="37">
        <f>SUMPRODUCT(LTA!J82:AN82,LTA!J$102:AN$102,LTA!J$103:AN$103)</f>
        <v>142.85999999999999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684.83</v>
      </c>
      <c r="AB82" s="75">
        <f>-STOA!N82</f>
        <v>0</v>
      </c>
      <c r="AC82">
        <f t="shared" si="3"/>
        <v>22.850622211376528</v>
      </c>
      <c r="AD82">
        <f t="shared" si="4"/>
        <v>2697.4615458096391</v>
      </c>
      <c r="AE82">
        <f>'IDT-1'!B82</f>
        <v>41</v>
      </c>
      <c r="AF82" s="24"/>
      <c r="AG82">
        <f t="shared" si="5"/>
        <v>2738.4615458096391</v>
      </c>
      <c r="AI82" s="34">
        <f>PXIL!H82</f>
        <v>0</v>
      </c>
      <c r="AJ82" s="34">
        <f>PXIL!N82</f>
        <v>0</v>
      </c>
      <c r="AK82" s="34">
        <f>RTM_IEX!H82</f>
        <v>118.69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14.249431652579423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261.48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1261.2566119306018</v>
      </c>
      <c r="P83" s="36">
        <v>104.61000000000001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102.67</v>
      </c>
      <c r="U83" s="37">
        <f>SUMPRODUCT(LTA!J83:AN83,LTA!J$102:AN$102,LTA!J$103:AN$103)</f>
        <v>146.49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749.47</v>
      </c>
      <c r="AB83" s="75">
        <f>-STOA!N83</f>
        <v>0</v>
      </c>
      <c r="AC83">
        <f t="shared" si="3"/>
        <v>24.646444549148907</v>
      </c>
      <c r="AD83">
        <f t="shared" si="4"/>
        <v>2800.9966544990534</v>
      </c>
      <c r="AE83">
        <f>'IDT-1'!B83</f>
        <v>0</v>
      </c>
      <c r="AF83" s="24"/>
      <c r="AG83">
        <f t="shared" si="5"/>
        <v>2800.9966544990534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-54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14.249431652579423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261.48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1282.2059380635019</v>
      </c>
      <c r="P84" s="36">
        <v>104.61000000000001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100</v>
      </c>
      <c r="U84" s="37">
        <f>SUMPRODUCT(LTA!J84:AN84,LTA!J$102:AN$102,LTA!J$103:AN$103)</f>
        <v>143.09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749.47</v>
      </c>
      <c r="AB84" s="75">
        <f>-STOA!N84</f>
        <v>0</v>
      </c>
      <c r="AC84">
        <f t="shared" si="3"/>
        <v>24.525767314643485</v>
      </c>
      <c r="AD84">
        <f t="shared" si="4"/>
        <v>2844.9966578664589</v>
      </c>
      <c r="AE84">
        <f>'IDT-1'!B84</f>
        <v>0</v>
      </c>
      <c r="AF84" s="24"/>
      <c r="AG84">
        <f t="shared" si="5"/>
        <v>2844.9966578664589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-25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14.249431652579423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131.95541821464533</v>
      </c>
      <c r="J85">
        <f>Bawana_RLNG!P85</f>
        <v>0</v>
      </c>
      <c r="K85">
        <f>Bawana_Spot!P85</f>
        <v>261.48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1287.5819140221774</v>
      </c>
      <c r="P85" s="36">
        <v>104.61000000000001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97.66</v>
      </c>
      <c r="U85" s="37">
        <f>SUMPRODUCT(LTA!J85:AN85,LTA!J$102:AN$102,LTA!J$103:AN$103)</f>
        <v>135.88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749.47</v>
      </c>
      <c r="AB85" s="75">
        <f>-STOA!N85</f>
        <v>0</v>
      </c>
      <c r="AC85">
        <f t="shared" si="3"/>
        <v>25.123759605963439</v>
      </c>
      <c r="AD85">
        <f t="shared" si="4"/>
        <v>2829.2239642834393</v>
      </c>
      <c r="AE85">
        <f>'IDT-1'!B85</f>
        <v>15</v>
      </c>
      <c r="AF85" s="24"/>
      <c r="AG85">
        <f t="shared" si="5"/>
        <v>2844.2239642834393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-68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14.249431652579423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131.95541821464533</v>
      </c>
      <c r="J86">
        <f>Bawana_RLNG!P86</f>
        <v>0</v>
      </c>
      <c r="K86">
        <f>Bawana_Spot!P86</f>
        <v>261.48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1279.0010532240087</v>
      </c>
      <c r="P86" s="36">
        <v>104.61000000000001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95.33</v>
      </c>
      <c r="U86" s="37">
        <f>SUMPRODUCT(LTA!J86:AN86,LTA!J$102:AN$102,LTA!J$103:AN$103)</f>
        <v>135.57999999999998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749.47</v>
      </c>
      <c r="AB86" s="75">
        <f>-STOA!N86</f>
        <v>0</v>
      </c>
      <c r="AC86">
        <f t="shared" si="3"/>
        <v>24.987232586634374</v>
      </c>
      <c r="AD86">
        <f t="shared" si="4"/>
        <v>2823.1496305045994</v>
      </c>
      <c r="AE86">
        <f>'IDT-1'!B86</f>
        <v>77</v>
      </c>
      <c r="AF86" s="24"/>
      <c r="AG86">
        <f t="shared" si="5"/>
        <v>2900.1496305045994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-63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14.249431652579423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261.48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1279.0010532240087</v>
      </c>
      <c r="P87" s="36">
        <v>104.61000000000001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91.33</v>
      </c>
      <c r="U87" s="37">
        <f>SUMPRODUCT(LTA!J87:AN87,LTA!J$102:AN$102,LTA!J$103:AN$103)</f>
        <v>138.99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797.72</v>
      </c>
      <c r="AB87" s="75">
        <f>-STOA!N87</f>
        <v>0</v>
      </c>
      <c r="AC87">
        <f t="shared" si="3"/>
        <v>25.296676587760199</v>
      </c>
      <c r="AD87">
        <f t="shared" si="4"/>
        <v>2817.5008637538494</v>
      </c>
      <c r="AE87">
        <f>'IDT-1'!B87</f>
        <v>97</v>
      </c>
      <c r="AF87" s="24"/>
      <c r="AG87">
        <f t="shared" si="5"/>
        <v>2914.5008637538494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-84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14.249431652579423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261.48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1279.0010532240087</v>
      </c>
      <c r="P88" s="36">
        <v>104.61000000000001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89.66</v>
      </c>
      <c r="U88" s="37">
        <f>SUMPRODUCT(LTA!J88:AN88,LTA!J$102:AN$102,LTA!J$103:AN$103)</f>
        <v>138.99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797.72</v>
      </c>
      <c r="AB88" s="75">
        <f>-STOA!N88</f>
        <v>0</v>
      </c>
      <c r="AC88">
        <f t="shared" si="3"/>
        <v>25.308062060934866</v>
      </c>
      <c r="AD88">
        <f t="shared" si="4"/>
        <v>2812.8194782806745</v>
      </c>
      <c r="AE88">
        <f>'IDT-1'!B88</f>
        <v>165</v>
      </c>
      <c r="AF88" s="24"/>
      <c r="AG88">
        <f t="shared" si="5"/>
        <v>2977.8194782806745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-87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14.249431652579423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361.48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1279.3655102140738</v>
      </c>
      <c r="P89" s="36">
        <v>104.61000000000001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84.99</v>
      </c>
      <c r="U89" s="37">
        <f>SUMPRODUCT(LTA!J89:AN89,LTA!J$102:AN$102,LTA!J$103:AN$103)</f>
        <v>139.19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797.72</v>
      </c>
      <c r="AB89" s="75">
        <f>-STOA!N89</f>
        <v>0</v>
      </c>
      <c r="AC89">
        <f t="shared" si="3"/>
        <v>26.376181389122973</v>
      </c>
      <c r="AD89">
        <f t="shared" si="4"/>
        <v>2876.6458159425515</v>
      </c>
      <c r="AE89">
        <f>'IDT-1'!B89</f>
        <v>108.73699999999999</v>
      </c>
      <c r="AF89" s="24"/>
      <c r="AG89">
        <f t="shared" si="5"/>
        <v>2985.3828159425516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-118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14.249431652579423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491.48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1287.9463710122425</v>
      </c>
      <c r="P90" s="36">
        <v>104.61000000000001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83.67</v>
      </c>
      <c r="U90" s="37">
        <f>SUMPRODUCT(LTA!J90:AN90,LTA!J$102:AN$102,LTA!J$103:AN$103)</f>
        <v>138.99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2.65</v>
      </c>
      <c r="Z90" s="34">
        <f>IEX!N90</f>
        <v>0</v>
      </c>
      <c r="AA90" s="75">
        <f>STOA!H90</f>
        <v>797.72</v>
      </c>
      <c r="AB90" s="75">
        <f>-STOA!N90</f>
        <v>0</v>
      </c>
      <c r="AC90">
        <f t="shared" si="3"/>
        <v>27.564691777552476</v>
      </c>
      <c r="AD90">
        <f t="shared" si="4"/>
        <v>3014.93816635229</v>
      </c>
      <c r="AE90">
        <f>'IDT-1'!B90</f>
        <v>40.866</v>
      </c>
      <c r="AF90" s="24"/>
      <c r="AG90">
        <f t="shared" si="5"/>
        <v>3055.8041663522899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-119</v>
      </c>
      <c r="AM90" s="34">
        <f>RTM_PXI!H90</f>
        <v>0</v>
      </c>
      <c r="AN90" s="34">
        <f>RTM_PXI!N90</f>
        <v>0</v>
      </c>
      <c r="AO90" s="147">
        <f>GDAM_IEX!H90</f>
        <v>0.77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14.249431652579423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501.48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1287.9463710122425</v>
      </c>
      <c r="P91" s="36">
        <v>104.61000000000001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82.34</v>
      </c>
      <c r="U91" s="37">
        <f>SUMPRODUCT(LTA!J91:AN91,LTA!J$102:AN$102,LTA!J$103:AN$103)</f>
        <v>131.69999999999999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9.93</v>
      </c>
      <c r="Z91" s="34">
        <f>IEX!N91</f>
        <v>0</v>
      </c>
      <c r="AA91" s="75">
        <f>STOA!H91</f>
        <v>886.2</v>
      </c>
      <c r="AB91" s="75">
        <f>-STOA!N91</f>
        <v>0</v>
      </c>
      <c r="AC91">
        <f t="shared" si="3"/>
        <v>28.259829253954251</v>
      </c>
      <c r="AD91">
        <f t="shared" si="4"/>
        <v>3129.1330288758886</v>
      </c>
      <c r="AE91">
        <f>'IDT-1'!B91</f>
        <v>8.157</v>
      </c>
      <c r="AF91" s="24"/>
      <c r="AG91">
        <f t="shared" si="5"/>
        <v>3137.2900288758888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-103</v>
      </c>
      <c r="AM91" s="34">
        <f>RTM_PXI!H91</f>
        <v>0</v>
      </c>
      <c r="AN91" s="34">
        <f>RTM_PXI!N91</f>
        <v>0</v>
      </c>
      <c r="AO91" s="147">
        <f>GDAM_IEX!H91</f>
        <v>2.52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14.249431652579423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481.48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1287.9463710122425</v>
      </c>
      <c r="P92" s="36">
        <v>104.61000000000001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80.989999999999995</v>
      </c>
      <c r="U92" s="37">
        <f>SUMPRODUCT(LTA!J92:AN92,LTA!J$102:AN$102,LTA!J$103:AN$103)</f>
        <v>130.5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83.44</v>
      </c>
      <c r="Z92" s="34">
        <f>IEX!N92</f>
        <v>0</v>
      </c>
      <c r="AA92" s="75">
        <f>STOA!H92</f>
        <v>886.2</v>
      </c>
      <c r="AB92" s="75">
        <f>-STOA!N92</f>
        <v>0</v>
      </c>
      <c r="AC92">
        <f t="shared" si="3"/>
        <v>28.849631780779585</v>
      </c>
      <c r="AD92">
        <f t="shared" si="4"/>
        <v>3204.7832263490636</v>
      </c>
      <c r="AE92">
        <f>'IDT-1'!B92</f>
        <v>0</v>
      </c>
      <c r="AF92" s="24"/>
      <c r="AG92">
        <f t="shared" si="5"/>
        <v>3204.7832263490636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-100</v>
      </c>
      <c r="AM92" s="34">
        <f>RTM_PXI!H92</f>
        <v>0</v>
      </c>
      <c r="AN92" s="34">
        <f>RTM_PXI!N92</f>
        <v>0</v>
      </c>
      <c r="AO92" s="147">
        <f>GDAM_IEX!H92</f>
        <v>24.8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14.249431652579423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416.48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1287.9463710122425</v>
      </c>
      <c r="P93" s="36">
        <v>104.61000000000001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70.33</v>
      </c>
      <c r="U93" s="37">
        <f>SUMPRODUCT(LTA!J93:AN93,LTA!J$102:AN$102,LTA!J$103:AN$103)</f>
        <v>121.30000000000001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113.51</v>
      </c>
      <c r="Z93" s="34">
        <f>IEX!N93</f>
        <v>0</v>
      </c>
      <c r="AA93" s="75">
        <f>STOA!H93</f>
        <v>886.2</v>
      </c>
      <c r="AB93" s="75">
        <f>-STOA!N93</f>
        <v>0</v>
      </c>
      <c r="AC93">
        <f t="shared" si="3"/>
        <v>28.241133679932471</v>
      </c>
      <c r="AD93">
        <f t="shared" si="4"/>
        <v>3185.1717244499105</v>
      </c>
      <c r="AE93">
        <f>'IDT-1'!B93</f>
        <v>27.116</v>
      </c>
      <c r="AF93" s="24"/>
      <c r="AG93">
        <f t="shared" si="5"/>
        <v>3212.2877244499105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-74</v>
      </c>
      <c r="AM93" s="34">
        <f>RTM_PXI!H93</f>
        <v>0</v>
      </c>
      <c r="AN93" s="34">
        <f>RTM_PXI!N93</f>
        <v>0</v>
      </c>
      <c r="AO93" s="147">
        <f>GDAM_IEX!H93</f>
        <v>33.369999999999997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14.249431652579423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419.48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1280.7303775095284</v>
      </c>
      <c r="P94" s="36">
        <v>104.61000000000001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71</v>
      </c>
      <c r="U94" s="37">
        <f>SUMPRODUCT(LTA!J94:AN94,LTA!J$102:AN$102,LTA!J$103:AN$103)</f>
        <v>121.19999999999999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180.92</v>
      </c>
      <c r="Z94" s="34">
        <f>IEX!N94</f>
        <v>0</v>
      </c>
      <c r="AA94" s="75">
        <f>STOA!H94</f>
        <v>886.2</v>
      </c>
      <c r="AB94" s="75">
        <f>-STOA!N94</f>
        <v>0</v>
      </c>
      <c r="AC94">
        <f t="shared" si="3"/>
        <v>29.010349438583894</v>
      </c>
      <c r="AD94">
        <f t="shared" si="4"/>
        <v>3261.9165151885445</v>
      </c>
      <c r="AE94">
        <f>'IDT-1'!B94</f>
        <v>8.1349999999999998</v>
      </c>
      <c r="AF94" s="24"/>
      <c r="AG94">
        <f t="shared" si="5"/>
        <v>3270.0515151885447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-81</v>
      </c>
      <c r="AM94" s="34">
        <f>RTM_PXI!H94</f>
        <v>0</v>
      </c>
      <c r="AN94" s="34">
        <f>RTM_PXI!N94</f>
        <v>0</v>
      </c>
      <c r="AO94" s="147">
        <f>GDAM_IEX!H94</f>
        <v>54.12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14.249431652579423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445.48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1275.3544015508528</v>
      </c>
      <c r="P95" s="36">
        <v>104.61000000000001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71.33</v>
      </c>
      <c r="U95" s="37">
        <f>SUMPRODUCT(LTA!J95:AN95,LTA!J$102:AN$102,LTA!J$103:AN$103)</f>
        <v>125.80000000000001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110.76</v>
      </c>
      <c r="Z95" s="34">
        <f>IEX!N95</f>
        <v>0</v>
      </c>
      <c r="AA95" s="75">
        <f>STOA!H95</f>
        <v>1030.8499999999999</v>
      </c>
      <c r="AB95" s="75">
        <f>-STOA!N95</f>
        <v>0</v>
      </c>
      <c r="AC95">
        <f t="shared" si="3"/>
        <v>29.429011455133683</v>
      </c>
      <c r="AD95">
        <f t="shared" si="4"/>
        <v>3359.5418772133194</v>
      </c>
      <c r="AE95">
        <f>'IDT-1'!B95</f>
        <v>0</v>
      </c>
      <c r="AF95" s="24"/>
      <c r="AG95">
        <f t="shared" si="5"/>
        <v>3359.5418772133194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-57</v>
      </c>
      <c r="AM95" s="34">
        <f>RTM_PXI!H95</f>
        <v>0</v>
      </c>
      <c r="AN95" s="34">
        <f>RTM_PXI!N95</f>
        <v>0</v>
      </c>
      <c r="AO95" s="147">
        <f>GDAM_IEX!H95</f>
        <v>28.12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14.249431652579423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434.48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1275.3544015508528</v>
      </c>
      <c r="P96" s="36">
        <v>104.61000000000001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71.67</v>
      </c>
      <c r="U96" s="37">
        <f>SUMPRODUCT(LTA!J96:AN96,LTA!J$102:AN$102,LTA!J$103:AN$103)</f>
        <v>125.59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141.47</v>
      </c>
      <c r="Z96" s="34">
        <f>IEX!N96</f>
        <v>0</v>
      </c>
      <c r="AA96" s="75">
        <f>STOA!H96</f>
        <v>1030.8499999999999</v>
      </c>
      <c r="AB96" s="75">
        <f>-STOA!N96</f>
        <v>0</v>
      </c>
      <c r="AC96">
        <f t="shared" si="3"/>
        <v>29.713067874657678</v>
      </c>
      <c r="AD96">
        <f t="shared" si="4"/>
        <v>3374.9978207937952</v>
      </c>
      <c r="AE96">
        <f>'IDT-1'!B96</f>
        <v>0</v>
      </c>
      <c r="AF96" s="24"/>
      <c r="AG96">
        <f t="shared" si="5"/>
        <v>3374.9978207937952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-66</v>
      </c>
      <c r="AM96" s="34">
        <f>RTM_PXI!H96</f>
        <v>0</v>
      </c>
      <c r="AN96" s="34">
        <f>RTM_PXI!N96</f>
        <v>0</v>
      </c>
      <c r="AO96" s="147">
        <f>GDAM_IEX!H96</f>
        <v>33.020000000000003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14.249431652579423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419.48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1274.5401227144816</v>
      </c>
      <c r="P97" s="36">
        <v>104.61000000000001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72.34</v>
      </c>
      <c r="U97" s="37">
        <f>SUMPRODUCT(LTA!J97:AN97,LTA!J$102:AN$102,LTA!J$103:AN$103)</f>
        <v>126.39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159.57</v>
      </c>
      <c r="Z97" s="34">
        <f>IEX!N97</f>
        <v>0</v>
      </c>
      <c r="AA97" s="75">
        <f>STOA!H97</f>
        <v>1030.8499999999999</v>
      </c>
      <c r="AB97" s="75">
        <f>-STOA!N97</f>
        <v>0</v>
      </c>
      <c r="AC97">
        <f t="shared" si="3"/>
        <v>29.499146042960604</v>
      </c>
      <c r="AD97">
        <f t="shared" si="4"/>
        <v>3412.0074637891212</v>
      </c>
      <c r="AE97">
        <f>'IDT-1'!B97</f>
        <v>0</v>
      </c>
      <c r="AF97" s="24"/>
      <c r="AG97">
        <f t="shared" si="5"/>
        <v>3412.0074637891212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-35</v>
      </c>
      <c r="AM97" s="34">
        <f>RTM_PXI!H97</f>
        <v>0</v>
      </c>
      <c r="AN97" s="34">
        <f>RTM_PXI!N97</f>
        <v>0</v>
      </c>
      <c r="AO97" s="147">
        <f>GDAM_IEX!H97</f>
        <v>35.06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14.249431652579423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401.48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1274.5401227144816</v>
      </c>
      <c r="P98" s="36">
        <v>104.61000000000001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71.66</v>
      </c>
      <c r="U98" s="37">
        <f>SUMPRODUCT(LTA!J98:AN98,LTA!J$102:AN$102,LTA!J$103:AN$103)</f>
        <v>126.39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174.76</v>
      </c>
      <c r="Z98" s="34">
        <f>IEX!N98</f>
        <v>0</v>
      </c>
      <c r="AA98" s="75">
        <f>STOA!H98</f>
        <v>1030.8499999999999</v>
      </c>
      <c r="AB98" s="75">
        <f>-STOA!N98</f>
        <v>0</v>
      </c>
      <c r="AC98">
        <f t="shared" si="3"/>
        <v>29.586481408833937</v>
      </c>
      <c r="AD98">
        <f t="shared" si="4"/>
        <v>3392.1901284232476</v>
      </c>
      <c r="AE98">
        <f>'IDT-1'!B98</f>
        <v>0</v>
      </c>
      <c r="AF98" s="24"/>
      <c r="AG98">
        <f t="shared" si="5"/>
        <v>3392.1901284232476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-50</v>
      </c>
      <c r="AM98" s="34">
        <f>RTM_PXI!H98</f>
        <v>0</v>
      </c>
      <c r="AN98" s="34">
        <f>RTM_PXI!N98</f>
        <v>0</v>
      </c>
      <c r="AO98" s="147">
        <f>GDAM_IEX!H98</f>
        <v>33.82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0.24830805300000014</v>
      </c>
      <c r="E99">
        <f t="shared" si="6"/>
        <v>0.34080444639112967</v>
      </c>
      <c r="F99">
        <f t="shared" si="6"/>
        <v>0</v>
      </c>
      <c r="G99">
        <f t="shared" si="6"/>
        <v>1.973262500000003</v>
      </c>
      <c r="H99">
        <f t="shared" si="6"/>
        <v>0</v>
      </c>
      <c r="I99">
        <f t="shared" si="6"/>
        <v>3.0512984246769528</v>
      </c>
      <c r="J99">
        <f t="shared" si="6"/>
        <v>0</v>
      </c>
      <c r="K99">
        <f t="shared" si="6"/>
        <v>4.4773799999999984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27.168026610125516</v>
      </c>
      <c r="P99" s="36">
        <f t="shared" si="6"/>
        <v>2.3754206712852315</v>
      </c>
      <c r="Q99" s="36">
        <f t="shared" si="6"/>
        <v>0.81932534694332881</v>
      </c>
      <c r="R99" s="38">
        <f t="shared" si="6"/>
        <v>0.50133989902135878</v>
      </c>
      <c r="S99" s="38">
        <f t="shared" si="6"/>
        <v>0.16551500000000005</v>
      </c>
      <c r="T99" s="37">
        <f t="shared" si="6"/>
        <v>6.5805074999999995</v>
      </c>
      <c r="U99" s="37">
        <f t="shared" si="6"/>
        <v>3.2294474999999996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1.2204925</v>
      </c>
      <c r="Z99" s="34">
        <f t="shared" si="6"/>
        <v>-1.028</v>
      </c>
      <c r="AA99" s="75">
        <f t="shared" si="6"/>
        <v>18.307707500000006</v>
      </c>
      <c r="AB99" s="75">
        <f t="shared" si="6"/>
        <v>0</v>
      </c>
      <c r="AC99">
        <f t="shared" si="6"/>
        <v>0.63057094876622777</v>
      </c>
      <c r="AD99">
        <f t="shared" si="6"/>
        <v>71.766132502677294</v>
      </c>
      <c r="AE99">
        <f t="shared" si="6"/>
        <v>0.58252075000000014</v>
      </c>
      <c r="AG99">
        <f t="shared" si="6"/>
        <v>72.348653252677295</v>
      </c>
      <c r="AI99">
        <f t="shared" si="6"/>
        <v>0</v>
      </c>
      <c r="AJ99">
        <f t="shared" si="6"/>
        <v>0</v>
      </c>
      <c r="AK99">
        <f t="shared" si="6"/>
        <v>3.2037474999999995</v>
      </c>
      <c r="AL99">
        <f t="shared" si="6"/>
        <v>-0.30199999999999999</v>
      </c>
      <c r="AM99">
        <f t="shared" si="6"/>
        <v>0</v>
      </c>
      <c r="AN99">
        <f t="shared" si="6"/>
        <v>0</v>
      </c>
      <c r="AO99">
        <f t="shared" si="6"/>
        <v>6.412000000000001E-2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6.2547729999999993</v>
      </c>
      <c r="E3">
        <f>GT_NG!Q3</f>
        <v>8.081751824817518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862.1949306058699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58.33</v>
      </c>
      <c r="U3" s="37">
        <f>SUMPRODUCT(LTA!J3:AN3,LTA!J$102:AN$102,LTA!J$104:AN$104)</f>
        <v>124.67999999999999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483.91999999999996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14.924394751165156</v>
      </c>
      <c r="AD3">
        <f>SUM(B3:AB3,AI3:AV3)-AC3</f>
        <v>1731.6621987359565</v>
      </c>
      <c r="AE3">
        <f>'IDT-1'!C3</f>
        <v>0</v>
      </c>
      <c r="AF3" s="24"/>
      <c r="AG3">
        <f>SUM(AD3:AF3)</f>
        <v>1731.6621987359565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3.0328999999999997</v>
      </c>
      <c r="E4">
        <f>GT_NG!Q4</f>
        <v>8.081751824817518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862.21439959380643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57.33</v>
      </c>
      <c r="U4" s="37">
        <f>SUMPRODUCT(LTA!J4:AN4,LTA!J$102:AN$102,LTA!J$104:AN$104)</f>
        <v>124.36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483.91999999999996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14.88640655746382</v>
      </c>
      <c r="AD4">
        <f t="shared" ref="AD4:AD67" si="1">SUM(B4:AB4,AI4:AV4)-AC4</f>
        <v>1727.1777829175942</v>
      </c>
      <c r="AE4">
        <f>'IDT-1'!C4</f>
        <v>-10</v>
      </c>
      <c r="AF4" s="24"/>
      <c r="AG4">
        <f t="shared" ref="AG4:AG67" si="2">SUM(AD4:AF4)</f>
        <v>1717.1777829175942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8.081751824817518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862.64836974746231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55</v>
      </c>
      <c r="U5" s="37">
        <f>SUMPRODUCT(LTA!J5:AN5,LTA!J$102:AN$102,LTA!J$104:AN$104)</f>
        <v>124.02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483.91999999999996</v>
      </c>
      <c r="AB5" s="75">
        <f>-STOA!O5</f>
        <v>0</v>
      </c>
      <c r="AC5">
        <f t="shared" si="0"/>
        <v>14.994691272627872</v>
      </c>
      <c r="AD5">
        <f t="shared" si="1"/>
        <v>1709.8334683560863</v>
      </c>
      <c r="AE5">
        <f>'IDT-1'!C5</f>
        <v>-15</v>
      </c>
      <c r="AF5" s="24"/>
      <c r="AG5">
        <f t="shared" si="2"/>
        <v>1694.8334683560863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8.081751824817518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862.64847606217336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54.33</v>
      </c>
      <c r="U6" s="37">
        <f>SUMPRODUCT(LTA!J6:AN6,LTA!J$102:AN$102,LTA!J$104:AN$104)</f>
        <v>123.86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483.91999999999996</v>
      </c>
      <c r="AB6" s="75">
        <f>-STOA!O6</f>
        <v>0</v>
      </c>
      <c r="AC6">
        <f t="shared" si="0"/>
        <v>14.98772016567144</v>
      </c>
      <c r="AD6">
        <f t="shared" si="1"/>
        <v>1709.0105457777536</v>
      </c>
      <c r="AE6">
        <f>'IDT-1'!C6</f>
        <v>-30</v>
      </c>
      <c r="AF6" s="24"/>
      <c r="AG6">
        <f t="shared" si="2"/>
        <v>1679.0105457777536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8.081751824817518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44.998242256161873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860.85309515728704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52.67</v>
      </c>
      <c r="U7" s="37">
        <f>SUMPRODUCT(LTA!J7:AN7,LTA!J$102:AN$102,LTA!J$104:AN$104)</f>
        <v>123.67999999999999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483.91999999999996</v>
      </c>
      <c r="AB7" s="75">
        <f>-STOA!O7</f>
        <v>0</v>
      </c>
      <c r="AC7">
        <f t="shared" si="0"/>
        <v>14.724279734410567</v>
      </c>
      <c r="AD7">
        <f t="shared" si="1"/>
        <v>1708.0390974724028</v>
      </c>
      <c r="AE7">
        <f>'IDT-1'!C7</f>
        <v>-45</v>
      </c>
      <c r="AF7" s="24"/>
      <c r="AG7">
        <f t="shared" si="2"/>
        <v>1663.0390974724028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5.1326000000000001</v>
      </c>
      <c r="E8">
        <f>GT_NG!Q8</f>
        <v>8.081751824817518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859.93808474465277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51.67</v>
      </c>
      <c r="U8" s="37">
        <f>SUMPRODUCT(LTA!J8:AN8,LTA!J$102:AN$102,LTA!J$104:AN$104)</f>
        <v>119.78999999999999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483.91999999999996</v>
      </c>
      <c r="AB8" s="75">
        <f>-STOA!O8</f>
        <v>0</v>
      </c>
      <c r="AC8">
        <f t="shared" si="0"/>
        <v>14.693155126944442</v>
      </c>
      <c r="AD8">
        <f t="shared" si="1"/>
        <v>1704.364911667235</v>
      </c>
      <c r="AE8">
        <f>'IDT-1'!C8</f>
        <v>-60</v>
      </c>
      <c r="AF8" s="24"/>
      <c r="AG8">
        <f t="shared" si="2"/>
        <v>1644.364911667235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-15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5.5991999999999997</v>
      </c>
      <c r="E9">
        <f>GT_NG!Q9</f>
        <v>8.081751824817518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853.74844625591527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48.99</v>
      </c>
      <c r="U9" s="37">
        <f>SUMPRODUCT(LTA!J9:AN9,LTA!J$102:AN$102,LTA!J$104:AN$104)</f>
        <v>119.61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483.91999999999996</v>
      </c>
      <c r="AB9" s="75">
        <f>-STOA!O9</f>
        <v>0</v>
      </c>
      <c r="AC9">
        <f t="shared" si="0"/>
        <v>14.671884549988381</v>
      </c>
      <c r="AD9">
        <f t="shared" si="1"/>
        <v>1689.8031437554534</v>
      </c>
      <c r="AE9">
        <f>'IDT-1'!C9</f>
        <v>-75</v>
      </c>
      <c r="AF9" s="24"/>
      <c r="AG9">
        <f t="shared" si="2"/>
        <v>1614.8031437554534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-21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5.5991999999999997</v>
      </c>
      <c r="E10">
        <f>GT_NG!Q10</f>
        <v>8.081751824817518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852.50692865241354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49.82</v>
      </c>
      <c r="U10" s="37">
        <f>SUMPRODUCT(LTA!J10:AN10,LTA!J$102:AN$102,LTA!J$104:AN$104)</f>
        <v>119.32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483.91999999999996</v>
      </c>
      <c r="AB10" s="75">
        <f>-STOA!O10</f>
        <v>0</v>
      </c>
      <c r="AC10">
        <f t="shared" si="0"/>
        <v>14.623636013494519</v>
      </c>
      <c r="AD10">
        <f t="shared" si="1"/>
        <v>1694.1498746884454</v>
      </c>
      <c r="AE10">
        <f>'IDT-1'!C10</f>
        <v>-95</v>
      </c>
      <c r="AF10" s="24"/>
      <c r="AG10">
        <f t="shared" si="2"/>
        <v>1599.1498746884454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-16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5.5991999999999997</v>
      </c>
      <c r="E11">
        <f>GT_NG!Q11</f>
        <v>8.081751824817518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826.23265138068086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48.91</v>
      </c>
      <c r="U11" s="37">
        <f>SUMPRODUCT(LTA!J11:AN11,LTA!J$102:AN$102,LTA!J$104:AN$104)</f>
        <v>119.17999999999999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483.91999999999996</v>
      </c>
      <c r="AB11" s="75">
        <f>-STOA!O11</f>
        <v>0</v>
      </c>
      <c r="AC11">
        <f t="shared" si="0"/>
        <v>14.394126849460207</v>
      </c>
      <c r="AD11">
        <f t="shared" si="1"/>
        <v>1667.0568643245854</v>
      </c>
      <c r="AE11">
        <f>'IDT-1'!C11</f>
        <v>-115</v>
      </c>
      <c r="AF11" s="24"/>
      <c r="AG11">
        <f t="shared" si="2"/>
        <v>1552.0568643245854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-16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5.5991999999999997</v>
      </c>
      <c r="E12">
        <f>GT_NG!Q12</f>
        <v>8.081751824817518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826.23265138068086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48.33</v>
      </c>
      <c r="U12" s="37">
        <f>SUMPRODUCT(LTA!J12:AN12,LTA!J$102:AN$102,LTA!J$104:AN$104)</f>
        <v>119.17999999999999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483.91999999999996</v>
      </c>
      <c r="AB12" s="75">
        <f>-STOA!O12</f>
        <v>0</v>
      </c>
      <c r="AC12">
        <f t="shared" si="0"/>
        <v>14.389254849460208</v>
      </c>
      <c r="AD12">
        <f t="shared" si="1"/>
        <v>1666.4817363245854</v>
      </c>
      <c r="AE12">
        <f>'IDT-1'!C12</f>
        <v>-135</v>
      </c>
      <c r="AF12" s="24"/>
      <c r="AG12">
        <f t="shared" si="2"/>
        <v>1531.4817363245854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-16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5.5991999999999997</v>
      </c>
      <c r="E13">
        <f>GT_NG!Q13</f>
        <v>8.081751824817518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826.23265138068086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51.67</v>
      </c>
      <c r="U13" s="37">
        <f>SUMPRODUCT(LTA!J13:AN13,LTA!J$102:AN$102,LTA!J$104:AN$104)</f>
        <v>123.02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483.91999999999996</v>
      </c>
      <c r="AB13" s="75">
        <f>-STOA!O13</f>
        <v>0</v>
      </c>
      <c r="AC13">
        <f t="shared" si="0"/>
        <v>14.314028325861981</v>
      </c>
      <c r="AD13">
        <f t="shared" si="1"/>
        <v>1689.7369628481836</v>
      </c>
      <c r="AE13">
        <f>'IDT-1'!C13</f>
        <v>-140</v>
      </c>
      <c r="AF13" s="24"/>
      <c r="AG13">
        <f t="shared" si="2"/>
        <v>1549.7369628481836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5.5991999999999997</v>
      </c>
      <c r="E14">
        <f>GT_NG!Q14</f>
        <v>8.0793928779918271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826.23260843916239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51</v>
      </c>
      <c r="U14" s="37">
        <f>SUMPRODUCT(LTA!J14:AN14,LTA!J$102:AN$102,LTA!J$104:AN$104)</f>
        <v>122.67999999999999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483.91999999999996</v>
      </c>
      <c r="AB14" s="75">
        <f>-STOA!O14</f>
        <v>0</v>
      </c>
      <c r="AC14">
        <f t="shared" si="0"/>
        <v>14.305524149999894</v>
      </c>
      <c r="AD14">
        <f t="shared" si="1"/>
        <v>1688.7330651357017</v>
      </c>
      <c r="AE14">
        <f>'IDT-1'!C14</f>
        <v>-160</v>
      </c>
      <c r="AF14" s="24"/>
      <c r="AG14">
        <f t="shared" si="2"/>
        <v>1528.7330651357017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5.5991999999999997</v>
      </c>
      <c r="E15">
        <f>GT_NG!Q15</f>
        <v>8.0793928779918271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800.60272986099335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55</v>
      </c>
      <c r="U15" s="37">
        <f>SUMPRODUCT(LTA!J15:AN15,LTA!J$102:AN$102,LTA!J$104:AN$104)</f>
        <v>124.36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483.91999999999996</v>
      </c>
      <c r="AB15" s="75">
        <f>-STOA!O15</f>
        <v>0</v>
      </c>
      <c r="AC15">
        <f t="shared" si="0"/>
        <v>14.222656747192161</v>
      </c>
      <c r="AD15">
        <f t="shared" si="1"/>
        <v>1658.8660539603402</v>
      </c>
      <c r="AE15">
        <f>'IDT-1'!C15</f>
        <v>-147</v>
      </c>
      <c r="AF15" s="24"/>
      <c r="AG15">
        <f t="shared" si="2"/>
        <v>1511.8660539603402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5.5991999999999997</v>
      </c>
      <c r="E16">
        <f>GT_NG!Q16</f>
        <v>8.0793928779918271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795.78178407526502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55</v>
      </c>
      <c r="U16" s="37">
        <f>SUMPRODUCT(LTA!J16:AN16,LTA!J$102:AN$102,LTA!J$104:AN$104)</f>
        <v>124.02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483.91999999999996</v>
      </c>
      <c r="AB16" s="75">
        <f>-STOA!O16</f>
        <v>0</v>
      </c>
      <c r="AC16">
        <f t="shared" si="0"/>
        <v>14.179304802592046</v>
      </c>
      <c r="AD16">
        <f t="shared" si="1"/>
        <v>1653.7484601192123</v>
      </c>
      <c r="AE16">
        <f>'IDT-1'!C16</f>
        <v>-167</v>
      </c>
      <c r="AF16" s="24"/>
      <c r="AG16">
        <f t="shared" si="2"/>
        <v>1486.7484601192123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4.6659999999999995</v>
      </c>
      <c r="E17">
        <f>GT_NG!Q17</f>
        <v>8.0793928779918271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746.08442796312306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54.33</v>
      </c>
      <c r="U17" s="37">
        <f>SUMPRODUCT(LTA!J17:AN17,LTA!J$102:AN$102,LTA!J$104:AN$104)</f>
        <v>123.67999999999999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483.91999999999996</v>
      </c>
      <c r="AB17" s="75">
        <f>-STOA!O17</f>
        <v>0</v>
      </c>
      <c r="AC17">
        <f t="shared" si="0"/>
        <v>13.914947285747832</v>
      </c>
      <c r="AD17">
        <f t="shared" si="1"/>
        <v>1582.3722615239142</v>
      </c>
      <c r="AE17">
        <f>'IDT-1'!C17</f>
        <v>-111</v>
      </c>
      <c r="AF17" s="24"/>
      <c r="AG17">
        <f t="shared" si="2"/>
        <v>1471.3722615239142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4.6659999999999995</v>
      </c>
      <c r="E18">
        <f>GT_NG!Q18</f>
        <v>8.0793928779918271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758.55441053092318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53.33</v>
      </c>
      <c r="U18" s="37">
        <f>SUMPRODUCT(LTA!J18:AN18,LTA!J$102:AN$102,LTA!J$104:AN$104)</f>
        <v>123.52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483.91999999999996</v>
      </c>
      <c r="AB18" s="75">
        <f>-STOA!O18</f>
        <v>0</v>
      </c>
      <c r="AC18">
        <f t="shared" si="0"/>
        <v>13.755816407570679</v>
      </c>
      <c r="AD18">
        <f t="shared" si="1"/>
        <v>1623.8413749698914</v>
      </c>
      <c r="AE18">
        <f>'IDT-1'!C18</f>
        <v>-176</v>
      </c>
      <c r="AF18" s="24"/>
      <c r="AG18">
        <f t="shared" si="2"/>
        <v>1447.8413749698914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4.6659999999999995</v>
      </c>
      <c r="E19">
        <f>GT_NG!Q19</f>
        <v>8.0793928779918271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44.998345953098585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740.04117425240304</v>
      </c>
      <c r="P19" s="36">
        <v>68.427387968547222</v>
      </c>
      <c r="Q19" s="36">
        <v>11.580000000000002</v>
      </c>
      <c r="R19" s="38">
        <v>0</v>
      </c>
      <c r="S19" s="38">
        <v>0</v>
      </c>
      <c r="T19" s="37">
        <f>SUMPRODUCT(LTA!J19:AN19,LTA!J$101:AN$101,LTA!J$104:AN$104)</f>
        <v>45</v>
      </c>
      <c r="U19" s="37">
        <f>SUMPRODUCT(LTA!J19:AN19,LTA!J$102:AN$102,LTA!J$104:AN$104)</f>
        <v>123.02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-81</v>
      </c>
      <c r="AA19" s="75">
        <f>STOA!I19</f>
        <v>483.91999999999996</v>
      </c>
      <c r="AB19" s="75">
        <f>-STOA!O19</f>
        <v>0</v>
      </c>
      <c r="AC19">
        <f t="shared" si="0"/>
        <v>14.37804983629983</v>
      </c>
      <c r="AD19">
        <f t="shared" si="1"/>
        <v>1474.354251215741</v>
      </c>
      <c r="AE19">
        <f>'IDT-1'!C19</f>
        <v>-64.775000000000006</v>
      </c>
      <c r="AF19" s="24"/>
      <c r="AG19">
        <f t="shared" si="2"/>
        <v>1409.5792512157409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4.6659999999999995</v>
      </c>
      <c r="E20">
        <f>GT_NG!Q20</f>
        <v>8.0793928779918271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44.998345953098585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740.04210874143848</v>
      </c>
      <c r="P20" s="36">
        <v>68.427387968547222</v>
      </c>
      <c r="Q20" s="36">
        <v>11.580000000000002</v>
      </c>
      <c r="R20" s="38">
        <v>0</v>
      </c>
      <c r="S20" s="38">
        <v>0</v>
      </c>
      <c r="T20" s="37">
        <f>SUMPRODUCT(LTA!J20:AN20,LTA!J$101:AN$101,LTA!J$104:AN$104)</f>
        <v>44.33</v>
      </c>
      <c r="U20" s="37">
        <f>SUMPRODUCT(LTA!J20:AN20,LTA!J$102:AN$102,LTA!J$104:AN$104)</f>
        <v>122.52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-131</v>
      </c>
      <c r="AA20" s="75">
        <f>STOA!I20</f>
        <v>483.91999999999996</v>
      </c>
      <c r="AB20" s="75">
        <f>-STOA!O20</f>
        <v>0</v>
      </c>
      <c r="AC20">
        <f t="shared" si="0"/>
        <v>14.664720206378842</v>
      </c>
      <c r="AD20">
        <f t="shared" si="1"/>
        <v>1437.8985153346973</v>
      </c>
      <c r="AE20">
        <f>'IDT-1'!C20</f>
        <v>-49.957000000000001</v>
      </c>
      <c r="AF20" s="24"/>
      <c r="AG20">
        <f t="shared" si="2"/>
        <v>1387.9415153346972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4.6659999999999995</v>
      </c>
      <c r="E21">
        <f>GT_NG!Q21</f>
        <v>8.0793928779918271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44.998345953098585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740.04037558498624</v>
      </c>
      <c r="P21" s="36">
        <v>68.427387968547222</v>
      </c>
      <c r="Q21" s="36">
        <v>11.580000000000002</v>
      </c>
      <c r="R21" s="38">
        <v>0</v>
      </c>
      <c r="S21" s="38">
        <v>0</v>
      </c>
      <c r="T21" s="37">
        <f>SUMPRODUCT(LTA!J21:AN21,LTA!J$101:AN$101,LTA!J$104:AN$104)</f>
        <v>38.33</v>
      </c>
      <c r="U21" s="37">
        <f>SUMPRODUCT(LTA!J21:AN21,LTA!J$102:AN$102,LTA!J$104:AN$104)</f>
        <v>120.52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-166</v>
      </c>
      <c r="AA21" s="75">
        <f>STOA!I21</f>
        <v>483.91999999999996</v>
      </c>
      <c r="AB21" s="75">
        <f>-STOA!O21</f>
        <v>0</v>
      </c>
      <c r="AC21">
        <f t="shared" si="0"/>
        <v>14.766928802362425</v>
      </c>
      <c r="AD21">
        <f t="shared" si="1"/>
        <v>1409.7945735822616</v>
      </c>
      <c r="AE21">
        <f>'IDT-1'!C21</f>
        <v>-36.408999999999999</v>
      </c>
      <c r="AF21" s="24"/>
      <c r="AG21">
        <f t="shared" si="2"/>
        <v>1373.3855735822615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4.6659999999999995</v>
      </c>
      <c r="E22">
        <f>GT_NG!Q22</f>
        <v>8.0793928779918271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44.998345953098585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739.91121148072818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38.33</v>
      </c>
      <c r="U22" s="37">
        <f>SUMPRODUCT(LTA!J22:AN22,LTA!J$102:AN$102,LTA!J$104:AN$104)</f>
        <v>120.52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-224.7</v>
      </c>
      <c r="AA22" s="75">
        <f>STOA!I22</f>
        <v>483.91999999999996</v>
      </c>
      <c r="AB22" s="75">
        <f>-STOA!O22</f>
        <v>0</v>
      </c>
      <c r="AC22">
        <f t="shared" si="0"/>
        <v>15.351468782337646</v>
      </c>
      <c r="AD22">
        <f t="shared" si="1"/>
        <v>1360.900869498028</v>
      </c>
      <c r="AE22">
        <f>'IDT-1'!C22</f>
        <v>-22.861999999999998</v>
      </c>
      <c r="AF22" s="24"/>
      <c r="AG22">
        <f t="shared" si="2"/>
        <v>1338.0388694980279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4.6659999999999995</v>
      </c>
      <c r="E23">
        <f>GT_NG!Q23</f>
        <v>8.0793928779918271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44.998345953098585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739.82957344573515</v>
      </c>
      <c r="P23" s="36">
        <v>68.427387968547222</v>
      </c>
      <c r="Q23" s="36">
        <v>11.580000000000002</v>
      </c>
      <c r="R23" s="38">
        <v>0</v>
      </c>
      <c r="S23" s="38">
        <v>0</v>
      </c>
      <c r="T23" s="37">
        <f>SUMPRODUCT(LTA!J23:AN23,LTA!J$101:AN$101,LTA!J$104:AN$104)</f>
        <v>38.67</v>
      </c>
      <c r="U23" s="37">
        <f>SUMPRODUCT(LTA!J23:AN23,LTA!J$102:AN$102,LTA!J$104:AN$104)</f>
        <v>120.52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</v>
      </c>
      <c r="AA23" s="75">
        <f>STOA!I23</f>
        <v>248.48</v>
      </c>
      <c r="AB23" s="75">
        <f>-STOA!O23</f>
        <v>0</v>
      </c>
      <c r="AC23">
        <f t="shared" si="0"/>
        <v>11.704256617034911</v>
      </c>
      <c r="AD23">
        <f t="shared" si="1"/>
        <v>1359.566443628338</v>
      </c>
      <c r="AE23">
        <f>'IDT-1'!C23</f>
        <v>-5.5039999999999996</v>
      </c>
      <c r="AF23" s="24"/>
      <c r="AG23">
        <f t="shared" si="2"/>
        <v>1354.0624436283381</v>
      </c>
      <c r="AI23" s="34">
        <f>PXIL!I23</f>
        <v>0</v>
      </c>
      <c r="AJ23" s="34">
        <f>PXIL!O23</f>
        <v>0</v>
      </c>
      <c r="AK23" s="34">
        <f>RTM_IEX!I23</f>
        <v>27.02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5.8324999999999996</v>
      </c>
      <c r="E24">
        <f>GT_NG!Q24</f>
        <v>8.081751824817518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44.998345953098585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740.82884068696683</v>
      </c>
      <c r="P24" s="36">
        <v>68.427387968547222</v>
      </c>
      <c r="Q24" s="36">
        <v>11.580000000000002</v>
      </c>
      <c r="R24" s="38">
        <v>0</v>
      </c>
      <c r="S24" s="38">
        <v>0</v>
      </c>
      <c r="T24" s="37">
        <f>SUMPRODUCT(LTA!J24:AN24,LTA!J$101:AN$101,LTA!J$104:AN$104)</f>
        <v>39.33</v>
      </c>
      <c r="U24" s="37">
        <f>SUMPRODUCT(LTA!J24:AN24,LTA!J$102:AN$102,LTA!J$104:AN$104)</f>
        <v>121.02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-36</v>
      </c>
      <c r="AA24" s="75">
        <f>STOA!I24</f>
        <v>248.48</v>
      </c>
      <c r="AB24" s="75">
        <f>-STOA!O24</f>
        <v>0</v>
      </c>
      <c r="AC24">
        <f t="shared" si="0"/>
        <v>11.91156782013682</v>
      </c>
      <c r="AD24">
        <f t="shared" si="1"/>
        <v>1333.8272586132937</v>
      </c>
      <c r="AE24">
        <f>'IDT-1'!C24</f>
        <v>0</v>
      </c>
      <c r="AF24" s="24"/>
      <c r="AG24">
        <f t="shared" si="2"/>
        <v>1333.8272586132937</v>
      </c>
      <c r="AI24" s="34">
        <f>PXIL!I24</f>
        <v>0</v>
      </c>
      <c r="AJ24" s="34">
        <f>PXIL!O24</f>
        <v>0</v>
      </c>
      <c r="AK24" s="34">
        <f>RTM_IEX!I24</f>
        <v>23.16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5.8324999999999996</v>
      </c>
      <c r="E25">
        <f>GT_NG!Q25</f>
        <v>8.081751824817518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44.998345953098585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741.32349900031954</v>
      </c>
      <c r="P25" s="36">
        <v>68.427387968547222</v>
      </c>
      <c r="Q25" s="36">
        <v>11.580000000000002</v>
      </c>
      <c r="R25" s="38">
        <v>0</v>
      </c>
      <c r="S25" s="38">
        <v>0</v>
      </c>
      <c r="T25" s="37">
        <f>SUMPRODUCT(LTA!J25:AN25,LTA!J$101:AN$101,LTA!J$104:AN$104)</f>
        <v>41.67</v>
      </c>
      <c r="U25" s="37">
        <f>SUMPRODUCT(LTA!J25:AN25,LTA!J$102:AN$102,LTA!J$104:AN$104)</f>
        <v>115.52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-51</v>
      </c>
      <c r="AA25" s="75">
        <f>STOA!I25</f>
        <v>248.48</v>
      </c>
      <c r="AB25" s="75">
        <f>-STOA!O25</f>
        <v>0</v>
      </c>
      <c r="AC25">
        <f t="shared" si="0"/>
        <v>12.040522315842317</v>
      </c>
      <c r="AD25">
        <f t="shared" si="1"/>
        <v>1318.9229624309405</v>
      </c>
      <c r="AE25">
        <f>'IDT-1'!C25</f>
        <v>0</v>
      </c>
      <c r="AF25" s="24"/>
      <c r="AG25">
        <f t="shared" si="2"/>
        <v>1318.9229624309405</v>
      </c>
      <c r="AI25" s="34">
        <f>PXIL!I25</f>
        <v>0</v>
      </c>
      <c r="AJ25" s="34">
        <f>PXIL!O25</f>
        <v>0</v>
      </c>
      <c r="AK25" s="34">
        <f>RTM_IEX!I25</f>
        <v>26.05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5.8324999999999996</v>
      </c>
      <c r="E26">
        <f>GT_NG!Q26</f>
        <v>8.081751824817518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44.998345953098585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772.35144400566605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43.13</v>
      </c>
      <c r="U26" s="37">
        <f>SUMPRODUCT(LTA!J26:AN26,LTA!J$102:AN$102,LTA!J$104:AN$104)</f>
        <v>115.86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-126</v>
      </c>
      <c r="AA26" s="75">
        <f>STOA!I26</f>
        <v>248.48</v>
      </c>
      <c r="AB26" s="75">
        <f>-STOA!O26</f>
        <v>0</v>
      </c>
      <c r="AC26">
        <f t="shared" si="0"/>
        <v>13.161613883253906</v>
      </c>
      <c r="AD26">
        <f t="shared" si="1"/>
        <v>1300.6298158688753</v>
      </c>
      <c r="AE26">
        <f>'IDT-1'!C26</f>
        <v>0</v>
      </c>
      <c r="AF26" s="24"/>
      <c r="AG26">
        <f t="shared" si="2"/>
        <v>1300.6298158688753</v>
      </c>
      <c r="AI26" s="34">
        <f>PXIL!I26</f>
        <v>0</v>
      </c>
      <c r="AJ26" s="34">
        <f>PXIL!O26</f>
        <v>0</v>
      </c>
      <c r="AK26" s="34">
        <f>RTM_IEX!I26</f>
        <v>40.53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5.8324999999999996</v>
      </c>
      <c r="E27">
        <f>GT_NG!Q27</f>
        <v>8.081751824817518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44.998345953098585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758.49557075944597</v>
      </c>
      <c r="P27" s="36">
        <v>68.427387968547222</v>
      </c>
      <c r="Q27" s="36">
        <v>22.1</v>
      </c>
      <c r="R27" s="38">
        <v>2.7299999999999995</v>
      </c>
      <c r="S27" s="38">
        <v>0</v>
      </c>
      <c r="T27" s="37">
        <f>SUMPRODUCT(LTA!J27:AN27,LTA!J$101:AN$101,LTA!J$104:AN$104)</f>
        <v>47.09</v>
      </c>
      <c r="U27" s="37">
        <f>SUMPRODUCT(LTA!J27:AN27,LTA!J$102:AN$102,LTA!J$104:AN$104)</f>
        <v>116.36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-72.900000000000006</v>
      </c>
      <c r="AA27" s="75">
        <f>STOA!I27</f>
        <v>204.82</v>
      </c>
      <c r="AB27" s="75">
        <f>-STOA!O27</f>
        <v>0</v>
      </c>
      <c r="AC27">
        <f t="shared" si="0"/>
        <v>12.256634072794052</v>
      </c>
      <c r="AD27">
        <f t="shared" si="1"/>
        <v>1300.4489224331153</v>
      </c>
      <c r="AE27">
        <f>'IDT-1'!C27</f>
        <v>0</v>
      </c>
      <c r="AF27" s="24"/>
      <c r="AG27">
        <f t="shared" si="2"/>
        <v>1300.4489224331153</v>
      </c>
      <c r="AI27" s="34">
        <f>PXIL!I27</f>
        <v>0</v>
      </c>
      <c r="AJ27" s="34">
        <f>PXIL!O27</f>
        <v>0</v>
      </c>
      <c r="AK27" s="34">
        <f>RTM_IEX!I27</f>
        <v>36.67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5.8324999999999996</v>
      </c>
      <c r="E28">
        <f>GT_NG!Q28</f>
        <v>8.081751824817518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44.998345953098585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758.49557075944597</v>
      </c>
      <c r="P28" s="36">
        <v>68.427387968547222</v>
      </c>
      <c r="Q28" s="36">
        <v>22.1</v>
      </c>
      <c r="R28" s="38">
        <v>6.7726559435072566</v>
      </c>
      <c r="S28" s="38">
        <v>0</v>
      </c>
      <c r="T28" s="37">
        <f>SUMPRODUCT(LTA!J28:AN28,LTA!J$101:AN$101,LTA!J$104:AN$104)</f>
        <v>51.32</v>
      </c>
      <c r="U28" s="37">
        <f>SUMPRODUCT(LTA!J28:AN28,LTA!J$102:AN$102,LTA!J$104:AN$104)</f>
        <v>117.02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-89</v>
      </c>
      <c r="AA28" s="75">
        <f>STOA!I28</f>
        <v>204.82</v>
      </c>
      <c r="AB28" s="75">
        <f>-STOA!O28</f>
        <v>0</v>
      </c>
      <c r="AC28">
        <f t="shared" si="0"/>
        <v>12.451842022090228</v>
      </c>
      <c r="AD28">
        <f t="shared" si="1"/>
        <v>1291.1563704273265</v>
      </c>
      <c r="AE28">
        <f>'IDT-1'!C28</f>
        <v>0</v>
      </c>
      <c r="AF28" s="24"/>
      <c r="AG28">
        <f t="shared" si="2"/>
        <v>1291.1563704273265</v>
      </c>
      <c r="AI28" s="34">
        <f>PXIL!I28</f>
        <v>0</v>
      </c>
      <c r="AJ28" s="34">
        <f>PXIL!O28</f>
        <v>0</v>
      </c>
      <c r="AK28" s="34">
        <f>RTM_IEX!I28</f>
        <v>34.74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5.8324999999999996</v>
      </c>
      <c r="E29">
        <f>GT_NG!Q29</f>
        <v>8.081751824817518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44.998345953098585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757.08872773682708</v>
      </c>
      <c r="P29" s="36">
        <v>66.027456275521999</v>
      </c>
      <c r="Q29" s="36">
        <v>21.22684218354901</v>
      </c>
      <c r="R29" s="38">
        <v>11.030000000000001</v>
      </c>
      <c r="S29" s="38">
        <v>0</v>
      </c>
      <c r="T29" s="37">
        <f>SUMPRODUCT(LTA!J29:AN29,LTA!J$101:AN$101,LTA!J$104:AN$104)</f>
        <v>63.36</v>
      </c>
      <c r="U29" s="37">
        <f>SUMPRODUCT(LTA!J29:AN29,LTA!J$102:AN$102,LTA!J$104:AN$104)</f>
        <v>114.49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-91</v>
      </c>
      <c r="AA29" s="75">
        <f>STOA!I29</f>
        <v>204.82</v>
      </c>
      <c r="AB29" s="75">
        <f>-STOA!O29</f>
        <v>0</v>
      </c>
      <c r="AC29">
        <f t="shared" si="0"/>
        <v>12.374850594344945</v>
      </c>
      <c r="AD29">
        <f t="shared" si="1"/>
        <v>1278.0507733794693</v>
      </c>
      <c r="AE29">
        <f>'IDT-1'!C29</f>
        <v>0</v>
      </c>
      <c r="AF29" s="24"/>
      <c r="AG29">
        <f t="shared" si="2"/>
        <v>1278.0507733794693</v>
      </c>
      <c r="AI29" s="34">
        <f>PXIL!I29</f>
        <v>0</v>
      </c>
      <c r="AJ29" s="34">
        <f>PXIL!O29</f>
        <v>0</v>
      </c>
      <c r="AK29" s="34">
        <f>RTM_IEX!I29</f>
        <v>14.47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5.8324999999999996</v>
      </c>
      <c r="E30">
        <f>GT_NG!Q30</f>
        <v>8.081751824817518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44.998345953098585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759.69299117491664</v>
      </c>
      <c r="P30" s="36">
        <v>66.027456275521999</v>
      </c>
      <c r="Q30" s="36">
        <v>21.22684218354901</v>
      </c>
      <c r="R30" s="38">
        <v>15.699999999999998</v>
      </c>
      <c r="S30" s="38">
        <v>0</v>
      </c>
      <c r="T30" s="37">
        <f>SUMPRODUCT(LTA!J30:AN30,LTA!J$101:AN$101,LTA!J$104:AN$104)</f>
        <v>72.44</v>
      </c>
      <c r="U30" s="37">
        <f>SUMPRODUCT(LTA!J30:AN30,LTA!J$102:AN$102,LTA!J$104:AN$104)</f>
        <v>116.14999999999999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-121</v>
      </c>
      <c r="AA30" s="75">
        <f>STOA!I30</f>
        <v>204.82</v>
      </c>
      <c r="AB30" s="75">
        <f>-STOA!O30</f>
        <v>0</v>
      </c>
      <c r="AC30">
        <f t="shared" si="0"/>
        <v>12.804665138971568</v>
      </c>
      <c r="AD30">
        <f t="shared" si="1"/>
        <v>1268.5352222729321</v>
      </c>
      <c r="AE30">
        <f>'IDT-1'!C30</f>
        <v>0</v>
      </c>
      <c r="AF30" s="24"/>
      <c r="AG30">
        <f t="shared" si="2"/>
        <v>1268.5352222729321</v>
      </c>
      <c r="AI30" s="34">
        <f>PXIL!I30</f>
        <v>0</v>
      </c>
      <c r="AJ30" s="34">
        <f>PXIL!O30</f>
        <v>0</v>
      </c>
      <c r="AK30" s="34">
        <f>RTM_IEX!I30</f>
        <v>17.37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5.8324999999999996</v>
      </c>
      <c r="E31">
        <f>GT_NG!Q31</f>
        <v>8.081751824817518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44.998345953098585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742.83777346272166</v>
      </c>
      <c r="P31" s="36">
        <v>66.027456275521999</v>
      </c>
      <c r="Q31" s="36">
        <v>21.22684218354901</v>
      </c>
      <c r="R31" s="38">
        <v>21.3</v>
      </c>
      <c r="S31" s="38">
        <v>0</v>
      </c>
      <c r="T31" s="37">
        <f>SUMPRODUCT(LTA!J31:AN31,LTA!J$101:AN$101,LTA!J$104:AN$104)</f>
        <v>88.55</v>
      </c>
      <c r="U31" s="37">
        <f>SUMPRODUCT(LTA!J31:AN31,LTA!J$102:AN$102,LTA!J$104:AN$104)</f>
        <v>121.36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-136</v>
      </c>
      <c r="AA31" s="75">
        <f>STOA!I31</f>
        <v>204.82</v>
      </c>
      <c r="AB31" s="75">
        <f>-STOA!O31</f>
        <v>0</v>
      </c>
      <c r="AC31">
        <f t="shared" si="0"/>
        <v>12.991916676062466</v>
      </c>
      <c r="AD31">
        <f t="shared" si="1"/>
        <v>1260.5127530236464</v>
      </c>
      <c r="AE31">
        <f>'IDT-1'!C31</f>
        <v>0</v>
      </c>
      <c r="AF31" s="24"/>
      <c r="AG31">
        <f t="shared" si="2"/>
        <v>1260.5127530236464</v>
      </c>
      <c r="AI31" s="34">
        <f>PXIL!I31</f>
        <v>0</v>
      </c>
      <c r="AJ31" s="34">
        <f>PXIL!O31</f>
        <v>0</v>
      </c>
      <c r="AK31" s="34">
        <f>RTM_IEX!I31</f>
        <v>14.47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5.8324999999999996</v>
      </c>
      <c r="E32">
        <f>GT_NG!Q32</f>
        <v>8.081751824817518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44.998345953098585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732.35206530465553</v>
      </c>
      <c r="P32" s="36">
        <v>68.430000000000007</v>
      </c>
      <c r="Q32" s="36">
        <v>14.63</v>
      </c>
      <c r="R32" s="38">
        <v>24.75</v>
      </c>
      <c r="S32" s="38">
        <v>0</v>
      </c>
      <c r="T32" s="37">
        <f>SUMPRODUCT(LTA!J32:AN32,LTA!J$101:AN$101,LTA!J$104:AN$104)</f>
        <v>108.77000000000001</v>
      </c>
      <c r="U32" s="37">
        <f>SUMPRODUCT(LTA!J32:AN32,LTA!J$102:AN$102,LTA!J$104:AN$104)</f>
        <v>123.02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-140</v>
      </c>
      <c r="AA32" s="75">
        <f>STOA!I32</f>
        <v>204.82</v>
      </c>
      <c r="AB32" s="75">
        <f>-STOA!O32</f>
        <v>0</v>
      </c>
      <c r="AC32">
        <f t="shared" si="0"/>
        <v>12.99371325137807</v>
      </c>
      <c r="AD32">
        <f t="shared" si="1"/>
        <v>1252.6909498311936</v>
      </c>
      <c r="AE32">
        <f>'IDT-1'!C32</f>
        <v>0</v>
      </c>
      <c r="AF32" s="24"/>
      <c r="AG32">
        <f t="shared" si="2"/>
        <v>1252.6909498311936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5.8324999999999996</v>
      </c>
      <c r="E33">
        <f>GT_NG!Q33</f>
        <v>8.081751824817518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728.22741047455816</v>
      </c>
      <c r="P33" s="36">
        <v>66.026684408737125</v>
      </c>
      <c r="Q33" s="36">
        <v>14.63</v>
      </c>
      <c r="R33" s="38">
        <v>24.75</v>
      </c>
      <c r="S33" s="38">
        <v>0</v>
      </c>
      <c r="T33" s="37">
        <f>SUMPRODUCT(LTA!J33:AN33,LTA!J$101:AN$101,LTA!J$104:AN$104)</f>
        <v>126.8</v>
      </c>
      <c r="U33" s="37">
        <f>SUMPRODUCT(LTA!J33:AN33,LTA!J$102:AN$102,LTA!J$104:AN$104)</f>
        <v>126.36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-170</v>
      </c>
      <c r="AA33" s="75">
        <f>STOA!I33</f>
        <v>204.82</v>
      </c>
      <c r="AB33" s="75">
        <f>-STOA!O33</f>
        <v>0</v>
      </c>
      <c r="AC33">
        <f t="shared" si="0"/>
        <v>13.372534925579286</v>
      </c>
      <c r="AD33">
        <f t="shared" si="1"/>
        <v>1237.1558117825334</v>
      </c>
      <c r="AE33">
        <f>'IDT-1'!C33</f>
        <v>0</v>
      </c>
      <c r="AF33" s="24"/>
      <c r="AG33">
        <f t="shared" si="2"/>
        <v>1237.1558117825334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5.8324999999999996</v>
      </c>
      <c r="E34">
        <f>GT_NG!Q34</f>
        <v>8.081751824817518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728.22149583222995</v>
      </c>
      <c r="P34" s="36">
        <v>68.430000000000007</v>
      </c>
      <c r="Q34" s="36">
        <v>14.63</v>
      </c>
      <c r="R34" s="38">
        <v>26.3</v>
      </c>
      <c r="S34" s="38">
        <v>0</v>
      </c>
      <c r="T34" s="37">
        <f>SUMPRODUCT(LTA!J34:AN34,LTA!J$101:AN$101,LTA!J$104:AN$104)</f>
        <v>143.79</v>
      </c>
      <c r="U34" s="37">
        <f>SUMPRODUCT(LTA!J34:AN34,LTA!J$102:AN$102,LTA!J$104:AN$104)</f>
        <v>129.68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-198</v>
      </c>
      <c r="AA34" s="75">
        <f>STOA!I34</f>
        <v>204.82</v>
      </c>
      <c r="AB34" s="75">
        <f>-STOA!O34</f>
        <v>0</v>
      </c>
      <c r="AC34">
        <f t="shared" si="0"/>
        <v>13.813489509847233</v>
      </c>
      <c r="AD34">
        <f t="shared" si="1"/>
        <v>1232.9722581472004</v>
      </c>
      <c r="AE34">
        <f>'IDT-1'!C34</f>
        <v>0</v>
      </c>
      <c r="AF34" s="24"/>
      <c r="AG34">
        <f t="shared" si="2"/>
        <v>1232.9722581472004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5.8324999999999996</v>
      </c>
      <c r="E35">
        <f>GT_NG!Q35</f>
        <v>8.081751824817518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729.69372204022181</v>
      </c>
      <c r="P35" s="36">
        <v>66.03</v>
      </c>
      <c r="Q35" s="36">
        <v>14.63</v>
      </c>
      <c r="R35" s="38">
        <v>26.3</v>
      </c>
      <c r="S35" s="38">
        <v>0</v>
      </c>
      <c r="T35" s="37">
        <f>SUMPRODUCT(LTA!J35:AN35,LTA!J$101:AN$101,LTA!J$104:AN$104)</f>
        <v>155.39999999999998</v>
      </c>
      <c r="U35" s="37">
        <f>SUMPRODUCT(LTA!J35:AN35,LTA!J$102:AN$102,LTA!J$104:AN$104)</f>
        <v>131.35999999999999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-218</v>
      </c>
      <c r="AA35" s="75">
        <f>STOA!I35</f>
        <v>204.82</v>
      </c>
      <c r="AB35" s="75">
        <f>-STOA!O35</f>
        <v>0</v>
      </c>
      <c r="AC35">
        <f t="shared" si="0"/>
        <v>14.083395364492144</v>
      </c>
      <c r="AD35">
        <f t="shared" si="1"/>
        <v>1224.6645785005469</v>
      </c>
      <c r="AE35">
        <f>'IDT-1'!C35</f>
        <v>0</v>
      </c>
      <c r="AF35" s="24"/>
      <c r="AG35">
        <f t="shared" si="2"/>
        <v>1224.6645785005469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5.8324999999999996</v>
      </c>
      <c r="E36">
        <f>GT_NG!Q36</f>
        <v>8.081751824817518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729.69372204022181</v>
      </c>
      <c r="P36" s="36">
        <v>66.03</v>
      </c>
      <c r="Q36" s="36">
        <v>14.63</v>
      </c>
      <c r="R36" s="38">
        <v>26.3</v>
      </c>
      <c r="S36" s="38">
        <v>0</v>
      </c>
      <c r="T36" s="37">
        <f>SUMPRODUCT(LTA!J36:AN36,LTA!J$101:AN$101,LTA!J$104:AN$104)</f>
        <v>174.51</v>
      </c>
      <c r="U36" s="37">
        <f>SUMPRODUCT(LTA!J36:AN36,LTA!J$102:AN$102,LTA!J$104:AN$104)</f>
        <v>133.01999999999998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-238</v>
      </c>
      <c r="AA36" s="75">
        <f>STOA!I36</f>
        <v>204.82</v>
      </c>
      <c r="AB36" s="75">
        <f>-STOA!O36</f>
        <v>0</v>
      </c>
      <c r="AC36">
        <f t="shared" si="0"/>
        <v>14.427286518989927</v>
      </c>
      <c r="AD36">
        <f t="shared" si="1"/>
        <v>1225.0906873460494</v>
      </c>
      <c r="AE36">
        <f>'IDT-1'!C36</f>
        <v>0</v>
      </c>
      <c r="AF36" s="24"/>
      <c r="AG36">
        <f t="shared" si="2"/>
        <v>1225.0906873460494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5.8324999999999996</v>
      </c>
      <c r="E37">
        <f>GT_NG!Q37</f>
        <v>8.081751824817518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737.56085281047478</v>
      </c>
      <c r="P37" s="36">
        <v>65.615405405405397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192.57999999999998</v>
      </c>
      <c r="U37" s="37">
        <f>SUMPRODUCT(LTA!J37:AN37,LTA!J$102:AN$102,LTA!J$104:AN$104)</f>
        <v>111.36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-297</v>
      </c>
      <c r="AA37" s="75">
        <f>STOA!I37</f>
        <v>253.06</v>
      </c>
      <c r="AB37" s="75">
        <f>-STOA!O37</f>
        <v>0</v>
      </c>
      <c r="AC37">
        <f t="shared" si="0"/>
        <v>15.364746128633913</v>
      </c>
      <c r="AD37">
        <f t="shared" si="1"/>
        <v>1217.2557639120637</v>
      </c>
      <c r="AE37">
        <f>'IDT-1'!C37</f>
        <v>0</v>
      </c>
      <c r="AF37" s="24"/>
      <c r="AG37">
        <f t="shared" si="2"/>
        <v>1217.2557639120637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5.8324999999999996</v>
      </c>
      <c r="E38">
        <f>GT_NG!Q38</f>
        <v>8.081751824817518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734.63591012568509</v>
      </c>
      <c r="P38" s="36">
        <v>65.615405405405397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209.36</v>
      </c>
      <c r="U38" s="37">
        <f>SUMPRODUCT(LTA!J38:AN38,LTA!J$102:AN$102,LTA!J$104:AN$104)</f>
        <v>112.36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-302</v>
      </c>
      <c r="AA38" s="75">
        <f>STOA!I38</f>
        <v>253.06</v>
      </c>
      <c r="AB38" s="75">
        <f>-STOA!O38</f>
        <v>0</v>
      </c>
      <c r="AC38">
        <f t="shared" si="0"/>
        <v>15.531884398706122</v>
      </c>
      <c r="AD38">
        <f t="shared" si="1"/>
        <v>1226.9436829572016</v>
      </c>
      <c r="AE38">
        <f>'IDT-1'!C38</f>
        <v>0</v>
      </c>
      <c r="AF38" s="24"/>
      <c r="AG38">
        <f t="shared" si="2"/>
        <v>1226.9436829572016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5.8324999999999996</v>
      </c>
      <c r="E39">
        <f>GT_NG!Q39</f>
        <v>8.0116788321167878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734.63929194725165</v>
      </c>
      <c r="P39" s="36">
        <v>65.615405405405397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233.82999999999998</v>
      </c>
      <c r="U39" s="37">
        <f>SUMPRODUCT(LTA!J39:AN39,LTA!J$102:AN$102,LTA!J$104:AN$104)</f>
        <v>113.36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-297</v>
      </c>
      <c r="AA39" s="75">
        <f>STOA!I39</f>
        <v>253.06</v>
      </c>
      <c r="AB39" s="75">
        <f>-STOA!O39</f>
        <v>0</v>
      </c>
      <c r="AC39">
        <f t="shared" si="0"/>
        <v>15.702916404244151</v>
      </c>
      <c r="AD39">
        <f t="shared" si="1"/>
        <v>1257.1759597805294</v>
      </c>
      <c r="AE39">
        <f>'IDT-1'!C39</f>
        <v>0</v>
      </c>
      <c r="AF39" s="24"/>
      <c r="AG39">
        <f t="shared" si="2"/>
        <v>1257.1759597805294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5.8324999999999996</v>
      </c>
      <c r="E40">
        <f>GT_NG!Q40</f>
        <v>8.0116788321167878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732.59893579345544</v>
      </c>
      <c r="P40" s="36">
        <v>65.615405405405397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250.77</v>
      </c>
      <c r="U40" s="37">
        <f>SUMPRODUCT(LTA!J40:AN40,LTA!J$102:AN$102,LTA!J$104:AN$104)</f>
        <v>114.17999999999999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-282</v>
      </c>
      <c r="AA40" s="75">
        <f>STOA!I40</f>
        <v>253.06</v>
      </c>
      <c r="AB40" s="75">
        <f>-STOA!O40</f>
        <v>0</v>
      </c>
      <c r="AC40">
        <f t="shared" si="0"/>
        <v>15.707894046678927</v>
      </c>
      <c r="AD40">
        <f t="shared" si="1"/>
        <v>1287.8906259842986</v>
      </c>
      <c r="AE40">
        <f>'IDT-1'!C40</f>
        <v>0</v>
      </c>
      <c r="AF40" s="24"/>
      <c r="AG40">
        <f t="shared" si="2"/>
        <v>1287.8906259842986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5.8324999999999996</v>
      </c>
      <c r="E41">
        <f>GT_NG!Q41</f>
        <v>8.0116788321167878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725.29766799713821</v>
      </c>
      <c r="P41" s="36">
        <v>67.105301078280363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265.89999999999998</v>
      </c>
      <c r="U41" s="37">
        <f>SUMPRODUCT(LTA!J41:AN41,LTA!J$102:AN$102,LTA!J$104:AN$104)</f>
        <v>114.52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-267</v>
      </c>
      <c r="AA41" s="75">
        <f>STOA!I41</f>
        <v>253.06</v>
      </c>
      <c r="AB41" s="75">
        <f>-STOA!O41</f>
        <v>0</v>
      </c>
      <c r="AC41">
        <f t="shared" si="0"/>
        <v>15.661959154968676</v>
      </c>
      <c r="AD41">
        <f t="shared" si="1"/>
        <v>1312.5951887525666</v>
      </c>
      <c r="AE41">
        <f>'IDT-1'!C41</f>
        <v>0</v>
      </c>
      <c r="AF41" s="24"/>
      <c r="AG41">
        <f t="shared" si="2"/>
        <v>1312.5951887525666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5.8324999999999996</v>
      </c>
      <c r="E42">
        <f>GT_NG!Q42</f>
        <v>8.0116788321167878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726.32409107170929</v>
      </c>
      <c r="P42" s="36">
        <v>67.105301078280363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281</v>
      </c>
      <c r="U42" s="37">
        <f>SUMPRODUCT(LTA!J42:AN42,LTA!J$102:AN$102,LTA!J$104:AN$104)</f>
        <v>115.02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-252</v>
      </c>
      <c r="AA42" s="75">
        <f>STOA!I42</f>
        <v>253.06</v>
      </c>
      <c r="AB42" s="75">
        <f>-STOA!O42</f>
        <v>0</v>
      </c>
      <c r="AC42">
        <f t="shared" si="0"/>
        <v>15.67455374292174</v>
      </c>
      <c r="AD42">
        <f t="shared" si="1"/>
        <v>1344.2090172391847</v>
      </c>
      <c r="AE42">
        <f>'IDT-1'!C42</f>
        <v>0</v>
      </c>
      <c r="AF42" s="24"/>
      <c r="AG42">
        <f t="shared" si="2"/>
        <v>1344.2090172391847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5.8324999999999996</v>
      </c>
      <c r="E43">
        <f>GT_NG!Q43</f>
        <v>8.0116788321167878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732.03907775051016</v>
      </c>
      <c r="P43" s="36">
        <v>67.105301078280363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290.51</v>
      </c>
      <c r="U43" s="37">
        <f>SUMPRODUCT(LTA!J43:AN43,LTA!J$102:AN$102,LTA!J$104:AN$104)</f>
        <v>134.18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-253</v>
      </c>
      <c r="AA43" s="75">
        <f>STOA!I43</f>
        <v>253.06</v>
      </c>
      <c r="AB43" s="75">
        <f>-STOA!O43</f>
        <v>0</v>
      </c>
      <c r="AC43">
        <f t="shared" si="0"/>
        <v>15.971858788748552</v>
      </c>
      <c r="AD43">
        <f t="shared" si="1"/>
        <v>1377.2966988721587</v>
      </c>
      <c r="AE43">
        <f>'IDT-1'!C43</f>
        <v>0</v>
      </c>
      <c r="AF43" s="24"/>
      <c r="AG43">
        <f t="shared" si="2"/>
        <v>1377.2966988721587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5.8324999999999996</v>
      </c>
      <c r="E44">
        <f>GT_NG!Q44</f>
        <v>8.0023330417031211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728.88280737782452</v>
      </c>
      <c r="P44" s="36">
        <v>67.105301078280363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300.13</v>
      </c>
      <c r="U44" s="37">
        <f>SUMPRODUCT(LTA!J44:AN44,LTA!J$102:AN$102,LTA!J$104:AN$104)</f>
        <v>134.68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-248</v>
      </c>
      <c r="AA44" s="75">
        <f>STOA!I44</f>
        <v>253.06</v>
      </c>
      <c r="AB44" s="75">
        <f>-STOA!O44</f>
        <v>0</v>
      </c>
      <c r="AC44">
        <f t="shared" si="0"/>
        <v>15.987919824354075</v>
      </c>
      <c r="AD44">
        <f t="shared" si="1"/>
        <v>1389.235021673454</v>
      </c>
      <c r="AE44">
        <f>'IDT-1'!C44</f>
        <v>0</v>
      </c>
      <c r="AF44" s="24"/>
      <c r="AG44">
        <f t="shared" si="2"/>
        <v>1389.235021673454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5.8324999999999996</v>
      </c>
      <c r="E45">
        <f>GT_NG!Q45</f>
        <v>8.0023330417031211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725.09438604348475</v>
      </c>
      <c r="P45" s="36">
        <v>67.105301078280363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307.33999999999997</v>
      </c>
      <c r="U45" s="37">
        <f>SUMPRODUCT(LTA!J45:AN45,LTA!J$102:AN$102,LTA!J$104:AN$104)</f>
        <v>135.36000000000001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-233</v>
      </c>
      <c r="AA45" s="75">
        <f>STOA!I45</f>
        <v>253.06</v>
      </c>
      <c r="AB45" s="75">
        <f>-STOA!O45</f>
        <v>0</v>
      </c>
      <c r="AC45">
        <f t="shared" si="0"/>
        <v>16.234152028267847</v>
      </c>
      <c r="AD45">
        <f t="shared" si="1"/>
        <v>1368.0903681352004</v>
      </c>
      <c r="AE45">
        <f>'IDT-1'!C45</f>
        <v>0</v>
      </c>
      <c r="AF45" s="24"/>
      <c r="AG45">
        <f t="shared" si="2"/>
        <v>1368.0903681352004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6.0424699999999998</v>
      </c>
      <c r="E46">
        <f>GT_NG!Q46</f>
        <v>8.0023330417031211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725.09574186119801</v>
      </c>
      <c r="P46" s="36">
        <v>67.105301078280363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313.37</v>
      </c>
      <c r="U46" s="37">
        <f>SUMPRODUCT(LTA!J46:AN46,LTA!J$102:AN$102,LTA!J$104:AN$104)</f>
        <v>135.86000000000001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-218</v>
      </c>
      <c r="AA46" s="75">
        <f>STOA!I46</f>
        <v>253.06</v>
      </c>
      <c r="AB46" s="75">
        <f>-STOA!O46</f>
        <v>0</v>
      </c>
      <c r="AC46">
        <f t="shared" si="0"/>
        <v>16.163711799263304</v>
      </c>
      <c r="AD46">
        <f t="shared" si="1"/>
        <v>1389.9021341819182</v>
      </c>
      <c r="AE46">
        <f>'IDT-1'!C46</f>
        <v>0</v>
      </c>
      <c r="AF46" s="24"/>
      <c r="AG46">
        <f t="shared" si="2"/>
        <v>1389.9021341819182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6.0424699999999998</v>
      </c>
      <c r="E47">
        <f>GT_NG!Q47</f>
        <v>8.0023330417031211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708.58101354689154</v>
      </c>
      <c r="P47" s="36">
        <v>68.430000000000007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313.98</v>
      </c>
      <c r="U47" s="37">
        <f>SUMPRODUCT(LTA!J47:AN47,LTA!J$102:AN$102,LTA!J$104:AN$104)</f>
        <v>122.68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-182</v>
      </c>
      <c r="AA47" s="75">
        <f>STOA!I47</f>
        <v>253.06</v>
      </c>
      <c r="AB47" s="75">
        <f>-STOA!O47</f>
        <v>0</v>
      </c>
      <c r="AC47">
        <f t="shared" si="0"/>
        <v>15.583210085645122</v>
      </c>
      <c r="AD47">
        <f t="shared" si="1"/>
        <v>1403.7226065029497</v>
      </c>
      <c r="AE47">
        <f>'IDT-1'!C47</f>
        <v>0</v>
      </c>
      <c r="AF47" s="24"/>
      <c r="AG47">
        <f t="shared" si="2"/>
        <v>1403.7226065029497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6.0424699999999998</v>
      </c>
      <c r="E48">
        <f>GT_NG!Q48</f>
        <v>8.0023330417031211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727.03883618379552</v>
      </c>
      <c r="P48" s="36">
        <v>65.826604600783995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314.18</v>
      </c>
      <c r="U48" s="37">
        <f>SUMPRODUCT(LTA!J48:AN48,LTA!J$102:AN$102,LTA!J$104:AN$104)</f>
        <v>123.18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-183</v>
      </c>
      <c r="AA48" s="75">
        <f>STOA!I48</f>
        <v>253.06</v>
      </c>
      <c r="AB48" s="75">
        <f>-STOA!O48</f>
        <v>0</v>
      </c>
      <c r="AC48">
        <f t="shared" si="0"/>
        <v>15.730738432166591</v>
      </c>
      <c r="AD48">
        <f t="shared" si="1"/>
        <v>1419.129505394116</v>
      </c>
      <c r="AE48">
        <f>'IDT-1'!C48</f>
        <v>0</v>
      </c>
      <c r="AF48" s="24"/>
      <c r="AG48">
        <f t="shared" si="2"/>
        <v>1419.129505394116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6.0424699999999998</v>
      </c>
      <c r="E49">
        <f>GT_NG!Q49</f>
        <v>8.0023330417031211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729.18861847239634</v>
      </c>
      <c r="P49" s="36">
        <v>66.2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314.21999999999997</v>
      </c>
      <c r="U49" s="37">
        <f>SUMPRODUCT(LTA!J49:AN49,LTA!J$102:AN$102,LTA!J$104:AN$104)</f>
        <v>123.5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-168</v>
      </c>
      <c r="AA49" s="75">
        <f>STOA!I49</f>
        <v>253.06</v>
      </c>
      <c r="AB49" s="75">
        <f>-STOA!O49</f>
        <v>0</v>
      </c>
      <c r="AC49">
        <f t="shared" si="0"/>
        <v>15.670245547495359</v>
      </c>
      <c r="AD49">
        <f t="shared" si="1"/>
        <v>1432.0731759666039</v>
      </c>
      <c r="AE49">
        <f>'IDT-1'!C49</f>
        <v>0</v>
      </c>
      <c r="AF49" s="24"/>
      <c r="AG49">
        <f t="shared" si="2"/>
        <v>1432.0731759666039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6.0424699999999998</v>
      </c>
      <c r="E50">
        <f>GT_NG!Q50</f>
        <v>8.0023330417031211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729.63839269827497</v>
      </c>
      <c r="P50" s="36">
        <v>66.2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314.21999999999997</v>
      </c>
      <c r="U50" s="37">
        <f>SUMPRODUCT(LTA!J50:AN50,LTA!J$102:AN$102,LTA!J$104:AN$104)</f>
        <v>123.5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-153</v>
      </c>
      <c r="AA50" s="75">
        <f>STOA!I50</f>
        <v>253.06</v>
      </c>
      <c r="AB50" s="75">
        <f>-STOA!O50</f>
        <v>0</v>
      </c>
      <c r="AC50">
        <f t="shared" si="0"/>
        <v>15.546956285119403</v>
      </c>
      <c r="AD50">
        <f t="shared" si="1"/>
        <v>1447.6462394548585</v>
      </c>
      <c r="AE50">
        <f>'IDT-1'!C50</f>
        <v>0</v>
      </c>
      <c r="AF50" s="24"/>
      <c r="AG50">
        <f t="shared" si="2"/>
        <v>1447.6462394548585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6.0424699999999998</v>
      </c>
      <c r="E51">
        <f>GT_NG!Q51</f>
        <v>8.0023330417031211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730.48942945746273</v>
      </c>
      <c r="P51" s="36">
        <v>68.430000000000007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314.21999999999997</v>
      </c>
      <c r="U51" s="37">
        <f>SUMPRODUCT(LTA!J51:AN51,LTA!J$102:AN$102,LTA!J$104:AN$104)</f>
        <v>113.85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-153</v>
      </c>
      <c r="AA51" s="75">
        <f>STOA!I51</f>
        <v>266.57</v>
      </c>
      <c r="AB51" s="75">
        <f>-STOA!O51</f>
        <v>0</v>
      </c>
      <c r="AC51">
        <f t="shared" si="0"/>
        <v>15.266414684901017</v>
      </c>
      <c r="AD51">
        <f t="shared" si="1"/>
        <v>1494.8678178142645</v>
      </c>
      <c r="AE51">
        <f>'IDT-1'!C51</f>
        <v>0</v>
      </c>
      <c r="AF51" s="24"/>
      <c r="AG51">
        <f t="shared" si="2"/>
        <v>1494.8678178142645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6.0424699999999998</v>
      </c>
      <c r="E52">
        <f>GT_NG!Q52</f>
        <v>8.0023330417031211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730.48942945746273</v>
      </c>
      <c r="P52" s="36">
        <v>68.430000000000007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314.21999999999997</v>
      </c>
      <c r="U52" s="37">
        <f>SUMPRODUCT(LTA!J52:AN52,LTA!J$102:AN$102,LTA!J$104:AN$104)</f>
        <v>113.85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-143</v>
      </c>
      <c r="AA52" s="75">
        <f>STOA!I52</f>
        <v>266.57</v>
      </c>
      <c r="AB52" s="75">
        <f>-STOA!O52</f>
        <v>0</v>
      </c>
      <c r="AC52">
        <f t="shared" si="0"/>
        <v>15.181703107652126</v>
      </c>
      <c r="AD52">
        <f t="shared" si="1"/>
        <v>1504.9525293915135</v>
      </c>
      <c r="AE52">
        <f>'IDT-1'!C52</f>
        <v>0</v>
      </c>
      <c r="AF52" s="24"/>
      <c r="AG52">
        <f t="shared" si="2"/>
        <v>1504.9525293915135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6.0424699999999998</v>
      </c>
      <c r="E53">
        <f>GT_NG!Q53</f>
        <v>8.0023330417031211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729.55607979748902</v>
      </c>
      <c r="P53" s="36">
        <v>68.430000000000007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314.21999999999997</v>
      </c>
      <c r="U53" s="37">
        <f>SUMPRODUCT(LTA!J53:AN53,LTA!J$102:AN$102,LTA!J$104:AN$104)</f>
        <v>113.85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-133</v>
      </c>
      <c r="AA53" s="75">
        <f>STOA!I53</f>
        <v>266.57</v>
      </c>
      <c r="AB53" s="75">
        <f>-STOA!O53</f>
        <v>0</v>
      </c>
      <c r="AC53">
        <f t="shared" si="0"/>
        <v>15.089151393259456</v>
      </c>
      <c r="AD53">
        <f t="shared" si="1"/>
        <v>1514.1117314459323</v>
      </c>
      <c r="AE53">
        <f>'IDT-1'!C53</f>
        <v>0</v>
      </c>
      <c r="AF53" s="24"/>
      <c r="AG53">
        <f t="shared" si="2"/>
        <v>1514.1117314459323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6.0424699999999998</v>
      </c>
      <c r="E54">
        <f>GT_NG!Q54</f>
        <v>8.0023330417031211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727.82962460996589</v>
      </c>
      <c r="P54" s="36">
        <v>68.430000000000007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314.21999999999997</v>
      </c>
      <c r="U54" s="37">
        <f>SUMPRODUCT(LTA!J54:AN54,LTA!J$102:AN$102,LTA!J$104:AN$104)</f>
        <v>113.85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-123</v>
      </c>
      <c r="AA54" s="75">
        <f>STOA!I54</f>
        <v>266.57</v>
      </c>
      <c r="AB54" s="75">
        <f>-STOA!O54</f>
        <v>0</v>
      </c>
      <c r="AC54">
        <f t="shared" si="0"/>
        <v>14.989937592435371</v>
      </c>
      <c r="AD54">
        <f t="shared" si="1"/>
        <v>1522.4844900592334</v>
      </c>
      <c r="AE54">
        <f>'IDT-1'!C54</f>
        <v>0</v>
      </c>
      <c r="AF54" s="24"/>
      <c r="AG54">
        <f t="shared" si="2"/>
        <v>1522.4844900592334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6.0424699999999998</v>
      </c>
      <c r="E55">
        <f>GT_NG!Q55</f>
        <v>7.9976683182745543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727.7793420123179</v>
      </c>
      <c r="P55" s="36">
        <v>68.430000000000007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314.21999999999997</v>
      </c>
      <c r="U55" s="37">
        <f>SUMPRODUCT(LTA!J55:AN55,LTA!J$102:AN$102,LTA!J$104:AN$104)</f>
        <v>113.85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-113</v>
      </c>
      <c r="AA55" s="75">
        <f>STOA!I55</f>
        <v>266.57</v>
      </c>
      <c r="AB55" s="75">
        <f>-STOA!O55</f>
        <v>0</v>
      </c>
      <c r="AC55">
        <f t="shared" si="0"/>
        <v>14.904764457689438</v>
      </c>
      <c r="AD55">
        <f t="shared" si="1"/>
        <v>1532.5147158729028</v>
      </c>
      <c r="AE55">
        <f>'IDT-1'!C55</f>
        <v>0</v>
      </c>
      <c r="AF55" s="24"/>
      <c r="AG55">
        <f t="shared" si="2"/>
        <v>1532.5147158729028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6.0424699999999998</v>
      </c>
      <c r="E56">
        <f>GT_NG!Q56</f>
        <v>7.9976683182745543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727.77174614698652</v>
      </c>
      <c r="P56" s="36">
        <v>68.430000000000007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314.21999999999997</v>
      </c>
      <c r="U56" s="37">
        <f>SUMPRODUCT(LTA!J56:AN56,LTA!J$102:AN$102,LTA!J$104:AN$104)</f>
        <v>113.85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-103</v>
      </c>
      <c r="AA56" s="75">
        <f>STOA!I56</f>
        <v>266.57</v>
      </c>
      <c r="AB56" s="75">
        <f>-STOA!O56</f>
        <v>0</v>
      </c>
      <c r="AC56">
        <f t="shared" si="0"/>
        <v>14.819989075171762</v>
      </c>
      <c r="AD56">
        <f t="shared" si="1"/>
        <v>1542.5918953900889</v>
      </c>
      <c r="AE56">
        <f>'IDT-1'!C56</f>
        <v>0</v>
      </c>
      <c r="AF56" s="24"/>
      <c r="AG56">
        <f t="shared" si="2"/>
        <v>1542.5918953900889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6.0424699999999998</v>
      </c>
      <c r="E57">
        <f>GT_NG!Q57</f>
        <v>7.9976683182745543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729.07735478659663</v>
      </c>
      <c r="P57" s="36">
        <v>68.430000000000007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313.71999999999997</v>
      </c>
      <c r="U57" s="37">
        <f>SUMPRODUCT(LTA!J57:AN57,LTA!J$102:AN$102,LTA!J$104:AN$104)</f>
        <v>123.5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-88</v>
      </c>
      <c r="AA57" s="75">
        <f>STOA!I57</f>
        <v>266.57</v>
      </c>
      <c r="AB57" s="75">
        <f>-STOA!O57</f>
        <v>0</v>
      </c>
      <c r="AC57">
        <f t="shared" si="0"/>
        <v>14.780748821871153</v>
      </c>
      <c r="AD57">
        <f t="shared" si="1"/>
        <v>1568.0867442829999</v>
      </c>
      <c r="AE57">
        <f>'IDT-1'!C57</f>
        <v>0</v>
      </c>
      <c r="AF57" s="24"/>
      <c r="AG57">
        <f t="shared" si="2"/>
        <v>1568.0867442829999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6.0424699999999998</v>
      </c>
      <c r="E58">
        <f>GT_NG!Q58</f>
        <v>7.9976683182745543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729.08253748580353</v>
      </c>
      <c r="P58" s="36">
        <v>65.240000000000009</v>
      </c>
      <c r="Q58" s="36">
        <v>11.589999999999998</v>
      </c>
      <c r="R58" s="38">
        <v>26.3</v>
      </c>
      <c r="S58" s="38">
        <v>0</v>
      </c>
      <c r="T58" s="37">
        <f>SUMPRODUCT(LTA!J58:AN58,LTA!J$101:AN$101,LTA!J$104:AN$104)</f>
        <v>313.52999999999997</v>
      </c>
      <c r="U58" s="37">
        <f>SUMPRODUCT(LTA!J58:AN58,LTA!J$102:AN$102,LTA!J$104:AN$104)</f>
        <v>123.5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266.57</v>
      </c>
      <c r="AB58" s="75">
        <f>-STOA!O58</f>
        <v>0</v>
      </c>
      <c r="AC58">
        <f t="shared" si="0"/>
        <v>13.981402476754255</v>
      </c>
      <c r="AD58">
        <f t="shared" si="1"/>
        <v>1650.4712733273238</v>
      </c>
      <c r="AE58">
        <f>'IDT-1'!C58</f>
        <v>-72.790000000000006</v>
      </c>
      <c r="AF58" s="24"/>
      <c r="AG58">
        <f t="shared" si="2"/>
        <v>1577.6812733273239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6.0424699999999998</v>
      </c>
      <c r="E59">
        <f>GT_NG!Q59</f>
        <v>7.9976683182745543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731.30575592918331</v>
      </c>
      <c r="P59" s="36">
        <v>68.427387968547222</v>
      </c>
      <c r="Q59" s="36">
        <v>11.589999999999998</v>
      </c>
      <c r="R59" s="38">
        <v>26.3</v>
      </c>
      <c r="S59" s="38">
        <v>0</v>
      </c>
      <c r="T59" s="37">
        <f>SUMPRODUCT(LTA!J59:AN59,LTA!J$101:AN$101,LTA!J$104:AN$104)</f>
        <v>310.92</v>
      </c>
      <c r="U59" s="37">
        <f>SUMPRODUCT(LTA!J59:AN59,LTA!J$102:AN$102,LTA!J$104:AN$104)</f>
        <v>137.18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266.57</v>
      </c>
      <c r="AB59" s="75">
        <f>-STOA!O59</f>
        <v>0</v>
      </c>
      <c r="AC59">
        <f t="shared" si="0"/>
        <v>14.119839570614444</v>
      </c>
      <c r="AD59">
        <f t="shared" si="1"/>
        <v>1666.8134426453908</v>
      </c>
      <c r="AE59">
        <f>'IDT-1'!C59</f>
        <v>-56</v>
      </c>
      <c r="AF59" s="24"/>
      <c r="AG59">
        <f t="shared" si="2"/>
        <v>1610.8134426453908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6.0424699999999998</v>
      </c>
      <c r="E60">
        <f>GT_NG!Q60</f>
        <v>7.9976683182745543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732.99499632595803</v>
      </c>
      <c r="P60" s="36">
        <v>68.427387968547222</v>
      </c>
      <c r="Q60" s="36">
        <v>11.589999999999998</v>
      </c>
      <c r="R60" s="38">
        <v>26.3</v>
      </c>
      <c r="S60" s="38">
        <v>0</v>
      </c>
      <c r="T60" s="37">
        <f>SUMPRODUCT(LTA!J60:AN60,LTA!J$101:AN$101,LTA!J$104:AN$104)</f>
        <v>307.63</v>
      </c>
      <c r="U60" s="37">
        <f>SUMPRODUCT(LTA!J60:AN60,LTA!J$102:AN$102,LTA!J$104:AN$104)</f>
        <v>137.18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</v>
      </c>
      <c r="AA60" s="75">
        <f>STOA!I60</f>
        <v>266.57</v>
      </c>
      <c r="AB60" s="75">
        <f>-STOA!O60</f>
        <v>0</v>
      </c>
      <c r="AC60">
        <f t="shared" si="0"/>
        <v>14.11486434767224</v>
      </c>
      <c r="AD60">
        <f t="shared" si="1"/>
        <v>1664.2176582651077</v>
      </c>
      <c r="AE60">
        <f>'IDT-1'!C60</f>
        <v>-21</v>
      </c>
      <c r="AF60" s="24"/>
      <c r="AG60">
        <f t="shared" si="2"/>
        <v>1643.2176582651077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6.0424699999999998</v>
      </c>
      <c r="E61">
        <f>GT_NG!Q61</f>
        <v>7.9976683182745543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765.29191533613903</v>
      </c>
      <c r="P61" s="36">
        <v>68.427387968547222</v>
      </c>
      <c r="Q61" s="36">
        <v>11.589999999999998</v>
      </c>
      <c r="R61" s="38">
        <v>26.3</v>
      </c>
      <c r="S61" s="38">
        <v>0</v>
      </c>
      <c r="T61" s="37">
        <f>SUMPRODUCT(LTA!J61:AN61,LTA!J$101:AN$101,LTA!J$104:AN$104)</f>
        <v>297.83999999999997</v>
      </c>
      <c r="U61" s="37">
        <f>SUMPRODUCT(LTA!J61:AN61,LTA!J$102:AN$102,LTA!J$104:AN$104)</f>
        <v>137.18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266.57</v>
      </c>
      <c r="AB61" s="75">
        <f>-STOA!O61</f>
        <v>0</v>
      </c>
      <c r="AC61">
        <f t="shared" si="0"/>
        <v>14.295451309632869</v>
      </c>
      <c r="AD61">
        <f t="shared" si="1"/>
        <v>1687.5439903133279</v>
      </c>
      <c r="AE61">
        <f>'IDT-1'!C61</f>
        <v>0</v>
      </c>
      <c r="AF61" s="24"/>
      <c r="AG61">
        <f t="shared" si="2"/>
        <v>1687.5439903133279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6.0424699999999998</v>
      </c>
      <c r="E62">
        <f>GT_NG!Q62</f>
        <v>7.9976683182745543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797.90968099217866</v>
      </c>
      <c r="P62" s="36">
        <v>68.427387968547222</v>
      </c>
      <c r="Q62" s="36">
        <v>11.580000000000002</v>
      </c>
      <c r="R62" s="38">
        <v>26.3</v>
      </c>
      <c r="S62" s="38">
        <v>0</v>
      </c>
      <c r="T62" s="37">
        <f>SUMPRODUCT(LTA!J62:AN62,LTA!J$101:AN$101,LTA!J$104:AN$104)</f>
        <v>287.37</v>
      </c>
      <c r="U62" s="37">
        <f>SUMPRODUCT(LTA!J62:AN62,LTA!J$102:AN$102,LTA!J$104:AN$104)</f>
        <v>137.18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266.57</v>
      </c>
      <c r="AB62" s="75">
        <f>-STOA!O62</f>
        <v>0</v>
      </c>
      <c r="AC62">
        <f t="shared" si="0"/>
        <v>14.481408541143605</v>
      </c>
      <c r="AD62">
        <f t="shared" si="1"/>
        <v>1709.4957987378571</v>
      </c>
      <c r="AE62">
        <f>'IDT-1'!C62</f>
        <v>0</v>
      </c>
      <c r="AF62" s="24"/>
      <c r="AG62">
        <f t="shared" si="2"/>
        <v>1709.4957987378571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6.0424699999999998</v>
      </c>
      <c r="E63">
        <f>GT_NG!Q63</f>
        <v>7.9976683182745543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832.68698557748007</v>
      </c>
      <c r="P63" s="36">
        <v>68.427387968547222</v>
      </c>
      <c r="Q63" s="36">
        <v>22.1</v>
      </c>
      <c r="R63" s="38">
        <v>26.3</v>
      </c>
      <c r="S63" s="38">
        <v>0</v>
      </c>
      <c r="T63" s="37">
        <f>SUMPRODUCT(LTA!J63:AN63,LTA!J$101:AN$101,LTA!J$104:AN$104)</f>
        <v>277.37</v>
      </c>
      <c r="U63" s="37">
        <f>SUMPRODUCT(LTA!J63:AN63,LTA!J$102:AN$102,LTA!J$104:AN$104)</f>
        <v>137.18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266.57</v>
      </c>
      <c r="AB63" s="75">
        <f>-STOA!O63</f>
        <v>0</v>
      </c>
      <c r="AC63">
        <f t="shared" si="0"/>
        <v>14.777905899660132</v>
      </c>
      <c r="AD63">
        <f t="shared" si="1"/>
        <v>1744.4966059646415</v>
      </c>
      <c r="AE63">
        <f>'IDT-1'!C63</f>
        <v>0</v>
      </c>
      <c r="AF63" s="24"/>
      <c r="AG63">
        <f t="shared" si="2"/>
        <v>1744.4966059646415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6.0424699999999998</v>
      </c>
      <c r="E64">
        <f>GT_NG!Q64</f>
        <v>7.9976683182745543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855.97957160818964</v>
      </c>
      <c r="P64" s="36">
        <v>68.427387968547222</v>
      </c>
      <c r="Q64" s="36">
        <v>22.1</v>
      </c>
      <c r="R64" s="38">
        <v>26.3</v>
      </c>
      <c r="S64" s="38">
        <v>0</v>
      </c>
      <c r="T64" s="37">
        <f>SUMPRODUCT(LTA!J64:AN64,LTA!J$101:AN$101,LTA!J$104:AN$104)</f>
        <v>265.2</v>
      </c>
      <c r="U64" s="37">
        <f>SUMPRODUCT(LTA!J64:AN64,LTA!J$102:AN$102,LTA!J$104:AN$104)</f>
        <v>137.18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266.57</v>
      </c>
      <c r="AB64" s="75">
        <f>-STOA!O64</f>
        <v>0</v>
      </c>
      <c r="AC64">
        <f t="shared" si="0"/>
        <v>14.871335622318094</v>
      </c>
      <c r="AD64">
        <f t="shared" si="1"/>
        <v>1755.5257622726931</v>
      </c>
      <c r="AE64">
        <f>'IDT-1'!C64</f>
        <v>0</v>
      </c>
      <c r="AF64" s="24"/>
      <c r="AG64">
        <f t="shared" si="2"/>
        <v>1755.5257622726931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6.0424699999999998</v>
      </c>
      <c r="E65">
        <f>GT_NG!Q65</f>
        <v>7.9976683182745543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856.45042293062045</v>
      </c>
      <c r="P65" s="36">
        <v>68.427387968547222</v>
      </c>
      <c r="Q65" s="36">
        <v>22.1</v>
      </c>
      <c r="R65" s="38">
        <v>26.3</v>
      </c>
      <c r="S65" s="38">
        <v>0</v>
      </c>
      <c r="T65" s="37">
        <f>SUMPRODUCT(LTA!J65:AN65,LTA!J$101:AN$101,LTA!J$104:AN$104)</f>
        <v>253.59</v>
      </c>
      <c r="U65" s="37">
        <f>SUMPRODUCT(LTA!J65:AN65,LTA!J$102:AN$102,LTA!J$104:AN$104)</f>
        <v>137.18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266.57</v>
      </c>
      <c r="AB65" s="75">
        <f>-STOA!O65</f>
        <v>0</v>
      </c>
      <c r="AC65">
        <f t="shared" si="0"/>
        <v>14.931738773426511</v>
      </c>
      <c r="AD65">
        <f t="shared" si="1"/>
        <v>1762.6562104440154</v>
      </c>
      <c r="AE65">
        <f>'IDT-1'!C65</f>
        <v>0</v>
      </c>
      <c r="AF65" s="24"/>
      <c r="AG65">
        <f t="shared" si="2"/>
        <v>1762.6562104440154</v>
      </c>
      <c r="AI65" s="34">
        <f>PXIL!I65</f>
        <v>0</v>
      </c>
      <c r="AJ65" s="34">
        <f>PXIL!O65</f>
        <v>0</v>
      </c>
      <c r="AK65" s="34">
        <f>RTM_IEX!I65</f>
        <v>18.329999999999998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6.0424699999999998</v>
      </c>
      <c r="E66">
        <f>GT_NG!Q66</f>
        <v>7.9976683182745543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855.45395655501272</v>
      </c>
      <c r="P66" s="36">
        <v>68.427387968547222</v>
      </c>
      <c r="Q66" s="36">
        <v>22.1</v>
      </c>
      <c r="R66" s="38">
        <v>26.3</v>
      </c>
      <c r="S66" s="38">
        <v>0</v>
      </c>
      <c r="T66" s="37">
        <f>SUMPRODUCT(LTA!J66:AN66,LTA!J$101:AN$101,LTA!J$104:AN$104)</f>
        <v>241.78</v>
      </c>
      <c r="U66" s="37">
        <f>SUMPRODUCT(LTA!J66:AN66,LTA!J$102:AN$102,LTA!J$104:AN$104)</f>
        <v>137.18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266.57</v>
      </c>
      <c r="AB66" s="75">
        <f>-STOA!O66</f>
        <v>0</v>
      </c>
      <c r="AC66">
        <f t="shared" si="0"/>
        <v>14.913372455871409</v>
      </c>
      <c r="AD66">
        <f t="shared" si="1"/>
        <v>1760.488110385963</v>
      </c>
      <c r="AE66">
        <f>'IDT-1'!C66</f>
        <v>0</v>
      </c>
      <c r="AF66" s="24"/>
      <c r="AG66">
        <f t="shared" si="2"/>
        <v>1760.488110385963</v>
      </c>
      <c r="AI66" s="34">
        <f>PXIL!I66</f>
        <v>0</v>
      </c>
      <c r="AJ66" s="34">
        <f>PXIL!O66</f>
        <v>0</v>
      </c>
      <c r="AK66" s="34">
        <f>RTM_IEX!I66</f>
        <v>28.95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6.0424699999999998</v>
      </c>
      <c r="E67">
        <f>GT_NG!Q67</f>
        <v>7.9976683182745543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825.1914450773595</v>
      </c>
      <c r="P67" s="36">
        <v>68.427387968547222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227.64999999999998</v>
      </c>
      <c r="U67" s="37">
        <f>SUMPRODUCT(LTA!J67:AN67,LTA!J$102:AN$102,LTA!J$104:AN$104)</f>
        <v>137.18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266.57</v>
      </c>
      <c r="AB67" s="75">
        <f>-STOA!O67</f>
        <v>0</v>
      </c>
      <c r="AC67">
        <f t="shared" si="0"/>
        <v>14.382006936708011</v>
      </c>
      <c r="AD67">
        <f t="shared" si="1"/>
        <v>1677.6769644274732</v>
      </c>
      <c r="AE67">
        <f>'IDT-1'!C67</f>
        <v>0</v>
      </c>
      <c r="AF67" s="24"/>
      <c r="AG67">
        <f t="shared" si="2"/>
        <v>1677.6769644274732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6.0424699999999998</v>
      </c>
      <c r="E68">
        <f>GT_NG!Q68</f>
        <v>7.9976683182745543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825.1914450773595</v>
      </c>
      <c r="P68" s="36">
        <v>68.427387968547222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211.07</v>
      </c>
      <c r="U68" s="37">
        <f>SUMPRODUCT(LTA!J68:AN68,LTA!J$102:AN$102,LTA!J$104:AN$104)</f>
        <v>137.18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14.242734936708013</v>
      </c>
      <c r="AD68">
        <f t="shared" ref="AD68:AD98" si="4">SUM(B68:AB68,AI68:AV68)-AC68</f>
        <v>1661.2362364274732</v>
      </c>
      <c r="AE68">
        <f>'IDT-1'!C68</f>
        <v>0</v>
      </c>
      <c r="AF68" s="24"/>
      <c r="AG68">
        <f t="shared" ref="AG68:AG98" si="5">SUM(AD68:AF68)</f>
        <v>1661.2362364274732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6.0424699999999998</v>
      </c>
      <c r="E69">
        <f>GT_NG!Q69</f>
        <v>7.9976683182745543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793.1983358482579</v>
      </c>
      <c r="P69" s="36">
        <v>68.427387968547222</v>
      </c>
      <c r="Q69" s="36">
        <v>22.1</v>
      </c>
      <c r="R69" s="38">
        <v>23.080000000000002</v>
      </c>
      <c r="S69" s="38">
        <v>0</v>
      </c>
      <c r="T69" s="37">
        <f>SUMPRODUCT(LTA!J69:AN69,LTA!J$101:AN$101,LTA!J$104:AN$104)</f>
        <v>196.57999999999998</v>
      </c>
      <c r="U69" s="37">
        <f>SUMPRODUCT(LTA!J69:AN69,LTA!J$102:AN$102,LTA!J$104:AN$104)</f>
        <v>137.18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266.57</v>
      </c>
      <c r="AB69" s="75">
        <f>-STOA!O69</f>
        <v>0</v>
      </c>
      <c r="AC69">
        <f t="shared" si="3"/>
        <v>13.740517241934668</v>
      </c>
      <c r="AD69">
        <f t="shared" si="4"/>
        <v>1622.0353448931451</v>
      </c>
      <c r="AE69">
        <f>'IDT-1'!C69</f>
        <v>0</v>
      </c>
      <c r="AF69" s="24"/>
      <c r="AG69">
        <f t="shared" si="5"/>
        <v>1622.0353448931451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6.0424699999999998</v>
      </c>
      <c r="E70">
        <f>GT_NG!Q70</f>
        <v>7.9976683182745543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793.1983358482579</v>
      </c>
      <c r="P70" s="36">
        <v>68.427387968547222</v>
      </c>
      <c r="Q70" s="36">
        <v>22.1</v>
      </c>
      <c r="R70" s="38">
        <v>20.45</v>
      </c>
      <c r="S70" s="38">
        <v>0</v>
      </c>
      <c r="T70" s="37">
        <f>SUMPRODUCT(LTA!J70:AN70,LTA!J$101:AN$101,LTA!J$104:AN$104)</f>
        <v>181.45</v>
      </c>
      <c r="U70" s="37">
        <f>SUMPRODUCT(LTA!J70:AN70,LTA!J$102:AN$102,LTA!J$104:AN$104)</f>
        <v>137.18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266.57</v>
      </c>
      <c r="AB70" s="75">
        <f>-STOA!O70</f>
        <v>0</v>
      </c>
      <c r="AC70">
        <f t="shared" si="3"/>
        <v>13.591333241934668</v>
      </c>
      <c r="AD70">
        <f t="shared" si="4"/>
        <v>1604.424528893145</v>
      </c>
      <c r="AE70">
        <f>'IDT-1'!C70</f>
        <v>0</v>
      </c>
      <c r="AF70" s="24"/>
      <c r="AG70">
        <f t="shared" si="5"/>
        <v>1604.424528893145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6.2524399999999991</v>
      </c>
      <c r="E71">
        <f>GT_NG!Q71</f>
        <v>7.9976683182745543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793.1983358482579</v>
      </c>
      <c r="P71" s="36">
        <v>68.427387968547222</v>
      </c>
      <c r="Q71" s="36">
        <v>22.1</v>
      </c>
      <c r="R71" s="38">
        <v>15.69</v>
      </c>
      <c r="S71" s="38">
        <v>0</v>
      </c>
      <c r="T71" s="37">
        <f>SUMPRODUCT(LTA!J71:AN71,LTA!J$101:AN$101,LTA!J$104:AN$104)</f>
        <v>163.62</v>
      </c>
      <c r="U71" s="37">
        <f>SUMPRODUCT(LTA!J71:AN71,LTA!J$102:AN$102,LTA!J$104:AN$104)</f>
        <v>137.18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266.57</v>
      </c>
      <c r="AB71" s="75">
        <f>-STOA!O71</f>
        <v>0</v>
      </c>
      <c r="AC71">
        <f t="shared" si="3"/>
        <v>13.403340989934671</v>
      </c>
      <c r="AD71">
        <f t="shared" si="4"/>
        <v>1582.2324911451453</v>
      </c>
      <c r="AE71">
        <f>'IDT-1'!C71</f>
        <v>0</v>
      </c>
      <c r="AF71" s="24"/>
      <c r="AG71">
        <f t="shared" si="5"/>
        <v>1582.2324911451453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6.2524399999999991</v>
      </c>
      <c r="E72">
        <f>GT_NG!Q72</f>
        <v>7.9976683182745543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794.5523259872698</v>
      </c>
      <c r="P72" s="36">
        <v>68.427387968547222</v>
      </c>
      <c r="Q72" s="36">
        <v>22.1</v>
      </c>
      <c r="R72" s="38">
        <v>11.839999999999998</v>
      </c>
      <c r="S72" s="38">
        <v>0</v>
      </c>
      <c r="T72" s="37">
        <f>SUMPRODUCT(LTA!J72:AN72,LTA!J$101:AN$101,LTA!J$104:AN$104)</f>
        <v>145.57999999999998</v>
      </c>
      <c r="U72" s="37">
        <f>SUMPRODUCT(LTA!J72:AN72,LTA!J$102:AN$102,LTA!J$104:AN$104)</f>
        <v>137.18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266.57</v>
      </c>
      <c r="AB72" s="75">
        <f>-STOA!O72</f>
        <v>0</v>
      </c>
      <c r="AC72">
        <f t="shared" si="3"/>
        <v>13.230838507102369</v>
      </c>
      <c r="AD72">
        <f t="shared" si="4"/>
        <v>1561.8689837669892</v>
      </c>
      <c r="AE72">
        <f>'IDT-1'!C72</f>
        <v>0</v>
      </c>
      <c r="AF72" s="24"/>
      <c r="AG72">
        <f t="shared" si="5"/>
        <v>1561.8689837669892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6.2524399999999991</v>
      </c>
      <c r="E73">
        <f>GT_NG!Q73</f>
        <v>7.9976683182745543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796.73265255822332</v>
      </c>
      <c r="P73" s="36">
        <v>68.427387968547222</v>
      </c>
      <c r="Q73" s="36">
        <v>22.1</v>
      </c>
      <c r="R73" s="38">
        <v>7.3726568132660422</v>
      </c>
      <c r="S73" s="38">
        <v>0</v>
      </c>
      <c r="T73" s="37">
        <f>SUMPRODUCT(LTA!J73:AN73,LTA!J$101:AN$101,LTA!J$104:AN$104)</f>
        <v>129.5</v>
      </c>
      <c r="U73" s="37">
        <f>SUMPRODUCT(LTA!J73:AN73,LTA!J$102:AN$102,LTA!J$104:AN$104)</f>
        <v>137.18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266.57</v>
      </c>
      <c r="AB73" s="75">
        <f>-STOA!O73</f>
        <v>0</v>
      </c>
      <c r="AC73">
        <f t="shared" si="3"/>
        <v>13.214315567529814</v>
      </c>
      <c r="AD73">
        <f t="shared" si="4"/>
        <v>1559.9184900907815</v>
      </c>
      <c r="AE73">
        <f>'IDT-1'!C73</f>
        <v>0</v>
      </c>
      <c r="AF73" s="24"/>
      <c r="AG73">
        <f t="shared" si="5"/>
        <v>1559.9184900907815</v>
      </c>
      <c r="AI73" s="34">
        <f>PXIL!I73</f>
        <v>0</v>
      </c>
      <c r="AJ73" s="34">
        <f>PXIL!O73</f>
        <v>0</v>
      </c>
      <c r="AK73" s="34">
        <f>RTM_IEX!I73</f>
        <v>16.399999999999999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6.2524399999999991</v>
      </c>
      <c r="E74">
        <f>GT_NG!Q74</f>
        <v>7.9976683182745543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793.89709283543937</v>
      </c>
      <c r="P74" s="36">
        <v>68.427387968547222</v>
      </c>
      <c r="Q74" s="36">
        <v>22.1</v>
      </c>
      <c r="R74" s="38">
        <v>4.26</v>
      </c>
      <c r="S74" s="38">
        <v>0</v>
      </c>
      <c r="T74" s="37">
        <f>SUMPRODUCT(LTA!J74:AN74,LTA!J$101:AN$101,LTA!J$104:AN$104)</f>
        <v>116</v>
      </c>
      <c r="U74" s="37">
        <f>SUMPRODUCT(LTA!J74:AN74,LTA!J$102:AN$102,LTA!J$104:AN$104)</f>
        <v>137.01999999999998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266.57</v>
      </c>
      <c r="AB74" s="75">
        <f>-STOA!O74</f>
        <v>0</v>
      </c>
      <c r="AC74">
        <f t="shared" si="3"/>
        <v>12.984758548626994</v>
      </c>
      <c r="AD74">
        <f t="shared" si="4"/>
        <v>1532.8198305736341</v>
      </c>
      <c r="AE74">
        <f>'IDT-1'!C74</f>
        <v>0</v>
      </c>
      <c r="AF74" s="24"/>
      <c r="AG74">
        <f t="shared" si="5"/>
        <v>1532.8198305736341</v>
      </c>
      <c r="AI74" s="34">
        <f>PXIL!I74</f>
        <v>0</v>
      </c>
      <c r="AJ74" s="34">
        <f>PXIL!O74</f>
        <v>0</v>
      </c>
      <c r="AK74" s="34">
        <f>RTM_IEX!I74</f>
        <v>8.68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6.2524399999999991</v>
      </c>
      <c r="E75">
        <f>GT_NG!Q75</f>
        <v>8.067618770037889</v>
      </c>
      <c r="F75">
        <f>GT_Spot!Q75</f>
        <v>0</v>
      </c>
      <c r="G75">
        <f>PPCL_NG!Q75</f>
        <v>45.8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804.27202541741337</v>
      </c>
      <c r="P75" s="36">
        <v>68.427387968547222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98.16</v>
      </c>
      <c r="U75" s="37">
        <f>SUMPRODUCT(LTA!J75:AN75,LTA!J$102:AN$102,LTA!J$104:AN$104)</f>
        <v>136.86000000000001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266.57</v>
      </c>
      <c r="AB75" s="75">
        <f>-STOA!O75</f>
        <v>0</v>
      </c>
      <c r="AC75">
        <f t="shared" si="3"/>
        <v>12.935575566110384</v>
      </c>
      <c r="AD75">
        <f t="shared" si="4"/>
        <v>1527.013896589888</v>
      </c>
      <c r="AE75">
        <f>'IDT-1'!C75</f>
        <v>0</v>
      </c>
      <c r="AF75" s="24"/>
      <c r="AG75">
        <f t="shared" si="5"/>
        <v>1527.013896589888</v>
      </c>
      <c r="AI75" s="34">
        <f>PXIL!I75</f>
        <v>0</v>
      </c>
      <c r="AJ75" s="34">
        <f>PXIL!O75</f>
        <v>0</v>
      </c>
      <c r="AK75" s="34">
        <f>RTM_IEX!I75</f>
        <v>15.44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6.2524399999999991</v>
      </c>
      <c r="E76">
        <f>GT_NG!Q76</f>
        <v>8.067618770037889</v>
      </c>
      <c r="F76">
        <f>GT_Spot!Q76</f>
        <v>0</v>
      </c>
      <c r="G76">
        <f>PPCL_NG!Q76</f>
        <v>45.8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784.2800982699074</v>
      </c>
      <c r="P76" s="36">
        <v>68.427387968547222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88.67</v>
      </c>
      <c r="U76" s="37">
        <f>SUMPRODUCT(LTA!J76:AN76,LTA!J$102:AN$102,LTA!J$104:AN$104)</f>
        <v>136.68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266.57</v>
      </c>
      <c r="AB76" s="75">
        <f>-STOA!O76</f>
        <v>0</v>
      </c>
      <c r="AC76">
        <f t="shared" si="3"/>
        <v>12.694479378071335</v>
      </c>
      <c r="AD76">
        <f t="shared" si="4"/>
        <v>1498.5530656304213</v>
      </c>
      <c r="AE76">
        <f>'IDT-1'!C76</f>
        <v>0</v>
      </c>
      <c r="AF76" s="24"/>
      <c r="AG76">
        <f t="shared" si="5"/>
        <v>1498.5530656304213</v>
      </c>
      <c r="AI76" s="34">
        <f>PXIL!I76</f>
        <v>0</v>
      </c>
      <c r="AJ76" s="34">
        <f>PXIL!O76</f>
        <v>0</v>
      </c>
      <c r="AK76" s="34">
        <f>RTM_IEX!I76</f>
        <v>16.399999999999999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6.2524399999999991</v>
      </c>
      <c r="E77">
        <f>GT_NG!Q77</f>
        <v>8.067618770037889</v>
      </c>
      <c r="F77">
        <f>GT_Spot!Q77</f>
        <v>0</v>
      </c>
      <c r="G77">
        <f>PPCL_NG!Q77</f>
        <v>45.8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839.47722481013545</v>
      </c>
      <c r="P77" s="36">
        <v>68.427387968547222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82.2</v>
      </c>
      <c r="U77" s="37">
        <f>SUMPRODUCT(LTA!J77:AN77,LTA!J$102:AN$102,LTA!J$104:AN$104)</f>
        <v>135.68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193.24</v>
      </c>
      <c r="AB77" s="75">
        <f>-STOA!O77</f>
        <v>0</v>
      </c>
      <c r="AC77">
        <f t="shared" si="3"/>
        <v>12.519987241009252</v>
      </c>
      <c r="AD77">
        <f t="shared" si="4"/>
        <v>1477.9546843077114</v>
      </c>
      <c r="AE77">
        <f>'IDT-1'!C77</f>
        <v>0</v>
      </c>
      <c r="AF77" s="24"/>
      <c r="AG77">
        <f t="shared" si="5"/>
        <v>1477.9546843077114</v>
      </c>
      <c r="AI77" s="34">
        <f>PXIL!I77</f>
        <v>0</v>
      </c>
      <c r="AJ77" s="34">
        <f>PXIL!O77</f>
        <v>0</v>
      </c>
      <c r="AK77" s="34">
        <f>RTM_IEX!I77</f>
        <v>21.23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6.2524399999999991</v>
      </c>
      <c r="E78">
        <f>GT_NG!Q78</f>
        <v>8.067618770037889</v>
      </c>
      <c r="F78">
        <f>GT_Spot!Q78</f>
        <v>0</v>
      </c>
      <c r="G78">
        <f>PPCL_NG!Q78</f>
        <v>45.8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816.9143744563047</v>
      </c>
      <c r="P78" s="36">
        <v>68.427387968547222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76.069999999999993</v>
      </c>
      <c r="U78" s="37">
        <f>SUMPRODUCT(LTA!J78:AN78,LTA!J$102:AN$102,LTA!J$104:AN$104)</f>
        <v>134.51999999999998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193.24</v>
      </c>
      <c r="AB78" s="75">
        <f>-STOA!O78</f>
        <v>0</v>
      </c>
      <c r="AC78">
        <f t="shared" si="3"/>
        <v>12.277287298037072</v>
      </c>
      <c r="AD78">
        <f t="shared" si="4"/>
        <v>1449.3045338968527</v>
      </c>
      <c r="AE78">
        <f>'IDT-1'!C78</f>
        <v>0</v>
      </c>
      <c r="AF78" s="24"/>
      <c r="AG78">
        <f t="shared" si="5"/>
        <v>1449.3045338968527</v>
      </c>
      <c r="AI78" s="34">
        <f>PXIL!I78</f>
        <v>0</v>
      </c>
      <c r="AJ78" s="34">
        <f>PXIL!O78</f>
        <v>0</v>
      </c>
      <c r="AK78" s="34">
        <f>RTM_IEX!I78</f>
        <v>22.19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6.2524399999999991</v>
      </c>
      <c r="E79">
        <f>GT_NG!Q79</f>
        <v>8.067618770037889</v>
      </c>
      <c r="F79">
        <f>GT_Spot!Q79</f>
        <v>0</v>
      </c>
      <c r="G79">
        <f>PPCL_NG!Q79</f>
        <v>45.8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879.40480762932998</v>
      </c>
      <c r="P79" s="36">
        <v>60.490000000000009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75.900000000000006</v>
      </c>
      <c r="U79" s="37">
        <f>SUMPRODUCT(LTA!J79:AN79,LTA!J$102:AN$102,LTA!J$104:AN$104)</f>
        <v>132.68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-45</v>
      </c>
      <c r="AA79" s="75">
        <f>STOA!I79</f>
        <v>193.24</v>
      </c>
      <c r="AB79" s="75">
        <f>-STOA!O79</f>
        <v>0</v>
      </c>
      <c r="AC79">
        <f t="shared" si="3"/>
        <v>13.040522341248032</v>
      </c>
      <c r="AD79">
        <f t="shared" si="4"/>
        <v>1418.8943440581197</v>
      </c>
      <c r="AE79">
        <f>'IDT-1'!C79</f>
        <v>0</v>
      </c>
      <c r="AF79" s="24"/>
      <c r="AG79">
        <f t="shared" si="5"/>
        <v>1418.8943440581197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6.2524399999999991</v>
      </c>
      <c r="E80">
        <f>GT_NG!Q80</f>
        <v>8.067618770037889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879.40480762932998</v>
      </c>
      <c r="P80" s="36">
        <v>60.490000000000009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73.89</v>
      </c>
      <c r="U80" s="37">
        <f>SUMPRODUCT(LTA!J80:AN80,LTA!J$102:AN$102,LTA!J$104:AN$104)</f>
        <v>130.68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-65</v>
      </c>
      <c r="AA80" s="75">
        <f>STOA!I80</f>
        <v>193.24</v>
      </c>
      <c r="AB80" s="75">
        <f>-STOA!O80</f>
        <v>0</v>
      </c>
      <c r="AC80">
        <f t="shared" si="3"/>
        <v>13.15756802257115</v>
      </c>
      <c r="AD80">
        <f t="shared" si="4"/>
        <v>1398.5672983767968</v>
      </c>
      <c r="AE80">
        <f>'IDT-1'!C80</f>
        <v>0</v>
      </c>
      <c r="AF80" s="24"/>
      <c r="AG80">
        <f t="shared" si="5"/>
        <v>1398.5672983767968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6.2524399999999991</v>
      </c>
      <c r="E81">
        <f>GT_NG!Q81</f>
        <v>8.067618770037889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876.64523473754548</v>
      </c>
      <c r="P81" s="36">
        <v>60.490000000000009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72.010000000000005</v>
      </c>
      <c r="U81" s="37">
        <f>SUMPRODUCT(LTA!J81:AN81,LTA!J$102:AN$102,LTA!J$104:AN$104)</f>
        <v>133.01999999999998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193.24</v>
      </c>
      <c r="AB81" s="75">
        <f>-STOA!O81</f>
        <v>0</v>
      </c>
      <c r="AC81">
        <f t="shared" si="3"/>
        <v>13.307674764777939</v>
      </c>
      <c r="AD81">
        <f t="shared" si="4"/>
        <v>1376.1176187428055</v>
      </c>
      <c r="AE81">
        <f>'IDT-1'!C81</f>
        <v>-2.54</v>
      </c>
      <c r="AF81" s="24"/>
      <c r="AG81">
        <f t="shared" si="5"/>
        <v>1373.5776187428055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-27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8.067618770037889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57.599999999999987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865.89905899729456</v>
      </c>
      <c r="P82" s="36">
        <v>60.490000000000009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71</v>
      </c>
      <c r="U82" s="37">
        <f>SUMPRODUCT(LTA!J82:AN82,LTA!J$102:AN$102,LTA!J$104:AN$104)</f>
        <v>131.85999999999999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-50</v>
      </c>
      <c r="AA82" s="75">
        <f>STOA!I82</f>
        <v>193.24</v>
      </c>
      <c r="AB82" s="75">
        <f>-STOA!O82</f>
        <v>0</v>
      </c>
      <c r="AC82">
        <f t="shared" si="3"/>
        <v>13.161009207236715</v>
      </c>
      <c r="AD82">
        <f t="shared" si="4"/>
        <v>1392.9481085600955</v>
      </c>
      <c r="AE82">
        <f>'IDT-1'!C82</f>
        <v>-17.358000000000001</v>
      </c>
      <c r="AF82" s="24"/>
      <c r="AG82">
        <f t="shared" si="5"/>
        <v>1375.5901085600956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8.067618770037889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860.58217571531372</v>
      </c>
      <c r="P83" s="36">
        <v>60.490000000000009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71.33</v>
      </c>
      <c r="U83" s="37">
        <f>SUMPRODUCT(LTA!J83:AN83,LTA!J$102:AN$102,LTA!J$104:AN$104)</f>
        <v>131.85999999999999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-65</v>
      </c>
      <c r="AA83" s="75">
        <f>STOA!I83</f>
        <v>193.24</v>
      </c>
      <c r="AB83" s="75">
        <f>-STOA!O83</f>
        <v>0</v>
      </c>
      <c r="AC83">
        <f t="shared" si="3"/>
        <v>13.280052485179221</v>
      </c>
      <c r="AD83">
        <f t="shared" si="4"/>
        <v>1368.8399320880594</v>
      </c>
      <c r="AE83">
        <f>'IDT-1'!C83</f>
        <v>0</v>
      </c>
      <c r="AF83" s="24"/>
      <c r="AG83">
        <f t="shared" si="5"/>
        <v>1368.8399320880594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-34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8.067618770037889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866.6921828687482</v>
      </c>
      <c r="P84" s="36">
        <v>60.490000000000009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70</v>
      </c>
      <c r="U84" s="37">
        <f>SUMPRODUCT(LTA!J84:AN84,LTA!J$102:AN$102,LTA!J$104:AN$104)</f>
        <v>130.85999999999999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-55</v>
      </c>
      <c r="AA84" s="75">
        <f>STOA!I84</f>
        <v>193.24</v>
      </c>
      <c r="AB84" s="75">
        <f>-STOA!O84</f>
        <v>0</v>
      </c>
      <c r="AC84">
        <f t="shared" si="3"/>
        <v>13.371102649342294</v>
      </c>
      <c r="AD84">
        <f t="shared" si="4"/>
        <v>1365.5288890773309</v>
      </c>
      <c r="AE84">
        <f>'IDT-1'!C84</f>
        <v>0</v>
      </c>
      <c r="AF84" s="24"/>
      <c r="AG84">
        <f t="shared" si="5"/>
        <v>1365.5288890773309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-51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8.067618770037889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57.598000069442037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869.25019068426423</v>
      </c>
      <c r="P85" s="36">
        <v>60.490000000000009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69</v>
      </c>
      <c r="U85" s="37">
        <f>SUMPRODUCT(LTA!J85:AN85,LTA!J$102:AN$102,LTA!J$104:AN$104)</f>
        <v>130.18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-45</v>
      </c>
      <c r="AA85" s="75">
        <f>STOA!I85</f>
        <v>193.24</v>
      </c>
      <c r="AB85" s="75">
        <f>-STOA!O85</f>
        <v>0</v>
      </c>
      <c r="AC85">
        <f t="shared" si="3"/>
        <v>13.361537699387911</v>
      </c>
      <c r="AD85">
        <f t="shared" si="4"/>
        <v>1368.4167118243561</v>
      </c>
      <c r="AE85">
        <f>'IDT-1'!C85</f>
        <v>-6.35</v>
      </c>
      <c r="AF85" s="24"/>
      <c r="AG85">
        <f t="shared" si="5"/>
        <v>1362.0667118243562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-59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8.067618770037889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57.598000069442037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864.51810449766458</v>
      </c>
      <c r="P86" s="36">
        <v>60.490000000000009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67.33</v>
      </c>
      <c r="U86" s="37">
        <f>SUMPRODUCT(LTA!J86:AN86,LTA!J$102:AN$102,LTA!J$104:AN$104)</f>
        <v>130.01999999999998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193.24</v>
      </c>
      <c r="AB86" s="75">
        <f>-STOA!O86</f>
        <v>0</v>
      </c>
      <c r="AC86">
        <f t="shared" si="3"/>
        <v>12.925214077800465</v>
      </c>
      <c r="AD86">
        <f t="shared" si="4"/>
        <v>1407.2909492593437</v>
      </c>
      <c r="AE86">
        <f>'IDT-1'!C86</f>
        <v>-30</v>
      </c>
      <c r="AF86" s="24"/>
      <c r="AG86">
        <f t="shared" si="5"/>
        <v>1377.2909492593437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-59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8.067618770037889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864.51810449766458</v>
      </c>
      <c r="P87" s="36">
        <v>60.490000000000009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64.67</v>
      </c>
      <c r="U87" s="37">
        <f>SUMPRODUCT(LTA!J87:AN87,LTA!J$102:AN$102,LTA!J$104:AN$104)</f>
        <v>129.68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193.24</v>
      </c>
      <c r="AB87" s="75">
        <f>-STOA!O87</f>
        <v>0</v>
      </c>
      <c r="AC87">
        <f t="shared" si="3"/>
        <v>12.950838924304742</v>
      </c>
      <c r="AD87">
        <f t="shared" si="4"/>
        <v>1398.265074431285</v>
      </c>
      <c r="AE87">
        <f>'IDT-1'!C87</f>
        <v>-10</v>
      </c>
      <c r="AF87" s="24"/>
      <c r="AG87">
        <f t="shared" si="5"/>
        <v>1388.265074431285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-65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8.067618770037889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864.51810449766458</v>
      </c>
      <c r="P88" s="36">
        <v>60.490000000000009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64</v>
      </c>
      <c r="U88" s="37">
        <f>SUMPRODUCT(LTA!J88:AN88,LTA!J$102:AN$102,LTA!J$104:AN$104)</f>
        <v>129.68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193.24</v>
      </c>
      <c r="AB88" s="75">
        <f>-STOA!O88</f>
        <v>0</v>
      </c>
      <c r="AC88">
        <f t="shared" si="3"/>
        <v>12.733431981182516</v>
      </c>
      <c r="AD88">
        <f t="shared" si="4"/>
        <v>1422.8124813744071</v>
      </c>
      <c r="AE88">
        <f>'IDT-1'!C88</f>
        <v>0</v>
      </c>
      <c r="AF88" s="24"/>
      <c r="AG88">
        <f t="shared" si="5"/>
        <v>1422.8124813744071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8.067618770037889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864.73846699131934</v>
      </c>
      <c r="P89" s="36">
        <v>60.490000000000009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63.33</v>
      </c>
      <c r="U89" s="37">
        <f>SUMPRODUCT(LTA!J89:AN89,LTA!J$102:AN$102,LTA!J$104:AN$104)</f>
        <v>129.68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193.24</v>
      </c>
      <c r="AB89" s="75">
        <f>-STOA!O89</f>
        <v>0</v>
      </c>
      <c r="AC89">
        <f t="shared" si="3"/>
        <v>12.517876083006986</v>
      </c>
      <c r="AD89">
        <f t="shared" si="4"/>
        <v>1447.5783997662372</v>
      </c>
      <c r="AE89">
        <f>'IDT-1'!C89</f>
        <v>10</v>
      </c>
      <c r="AF89" s="24"/>
      <c r="AG89">
        <f t="shared" si="5"/>
        <v>1457.5783997662372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8.067618770037889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55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869.47055317791899</v>
      </c>
      <c r="P90" s="36">
        <v>60.490000000000009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62.67</v>
      </c>
      <c r="U90" s="37">
        <f>SUMPRODUCT(LTA!J90:AN90,LTA!J$102:AN$102,LTA!J$104:AN$104)</f>
        <v>129.68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193.24</v>
      </c>
      <c r="AB90" s="75">
        <f>-STOA!O90</f>
        <v>0</v>
      </c>
      <c r="AC90">
        <f t="shared" si="3"/>
        <v>12.863237395598873</v>
      </c>
      <c r="AD90">
        <f t="shared" si="4"/>
        <v>1478.3051246402454</v>
      </c>
      <c r="AE90">
        <f>'IDT-1'!C90</f>
        <v>25.32</v>
      </c>
      <c r="AF90" s="24"/>
      <c r="AG90">
        <f t="shared" si="5"/>
        <v>1503.6251246402453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8.067618770037889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55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869.47055317791899</v>
      </c>
      <c r="P91" s="36">
        <v>60.490000000000009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62</v>
      </c>
      <c r="U91" s="37">
        <f>SUMPRODUCT(LTA!J91:AN91,LTA!J$102:AN$102,LTA!J$104:AN$104)</f>
        <v>126.17999999999999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223.39000000000001</v>
      </c>
      <c r="AB91" s="75">
        <f>-STOA!O91</f>
        <v>0</v>
      </c>
      <c r="AC91">
        <f t="shared" si="3"/>
        <v>12.912046241101091</v>
      </c>
      <c r="AD91">
        <f t="shared" si="4"/>
        <v>1524.2363157947432</v>
      </c>
      <c r="AE91">
        <f>'IDT-1'!C91</f>
        <v>5.0540000000000003</v>
      </c>
      <c r="AF91" s="24"/>
      <c r="AG91">
        <f t="shared" si="5"/>
        <v>1529.2903157947433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8.067618770037889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55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869.47055317791899</v>
      </c>
      <c r="P92" s="36">
        <v>60.490000000000009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61.33</v>
      </c>
      <c r="U92" s="37">
        <f>SUMPRODUCT(LTA!J92:AN92,LTA!J$102:AN$102,LTA!J$104:AN$104)</f>
        <v>125.86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223.39000000000001</v>
      </c>
      <c r="AB92" s="75">
        <f>-STOA!O92</f>
        <v>0</v>
      </c>
      <c r="AC92">
        <f t="shared" si="3"/>
        <v>13.051906241101088</v>
      </c>
      <c r="AD92">
        <f t="shared" si="4"/>
        <v>1540.746455794743</v>
      </c>
      <c r="AE92">
        <f>'IDT-1'!C92</f>
        <v>0</v>
      </c>
      <c r="AF92" s="24"/>
      <c r="AG92">
        <f t="shared" si="5"/>
        <v>1540.746455794743</v>
      </c>
      <c r="AI92" s="34">
        <f>PXIL!I92</f>
        <v>0</v>
      </c>
      <c r="AJ92" s="34">
        <f>PXIL!O92</f>
        <v>0</v>
      </c>
      <c r="AK92" s="34">
        <f>RTM_IEX!I92</f>
        <v>17.64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8.067618770037889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23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869.47055317791899</v>
      </c>
      <c r="P93" s="36">
        <v>60.490000000000009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53.33</v>
      </c>
      <c r="U93" s="37">
        <f>SUMPRODUCT(LTA!J93:AN93,LTA!J$102:AN$102,LTA!J$104:AN$104)</f>
        <v>122.86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483.91999999999996</v>
      </c>
      <c r="AB93" s="75">
        <f>-STOA!O93</f>
        <v>0</v>
      </c>
      <c r="AC93">
        <f t="shared" si="3"/>
        <v>15.942357795760222</v>
      </c>
      <c r="AD93">
        <f t="shared" si="4"/>
        <v>1594.7460042400833</v>
      </c>
      <c r="AE93">
        <f>'IDT-1'!C93</f>
        <v>-50</v>
      </c>
      <c r="AF93" s="24"/>
      <c r="AG93">
        <f t="shared" si="5"/>
        <v>1544.7460042400833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-143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8.067618770037889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23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865.52783549131937</v>
      </c>
      <c r="P94" s="36">
        <v>60.490000000000009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54</v>
      </c>
      <c r="U94" s="37">
        <f>SUMPRODUCT(LTA!J94:AN94,LTA!J$102:AN$102,LTA!J$104:AN$104)</f>
        <v>123.17999999999999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483.91999999999996</v>
      </c>
      <c r="AB94" s="75">
        <f>-STOA!O94</f>
        <v>0</v>
      </c>
      <c r="AC94">
        <f t="shared" si="3"/>
        <v>15.9090838094679</v>
      </c>
      <c r="AD94">
        <f t="shared" si="4"/>
        <v>1592.8265605397767</v>
      </c>
      <c r="AE94">
        <f>'IDT-1'!C94</f>
        <v>-15</v>
      </c>
      <c r="AF94" s="24"/>
      <c r="AG94">
        <f t="shared" si="5"/>
        <v>1577.8265605397767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-142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8.067618770037889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23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862.96982767580334</v>
      </c>
      <c r="P95" s="36">
        <v>60.490000000000009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54.67</v>
      </c>
      <c r="U95" s="37">
        <f>SUMPRODUCT(LTA!J95:AN95,LTA!J$102:AN$102,LTA!J$104:AN$104)</f>
        <v>123.52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483.91999999999996</v>
      </c>
      <c r="AB95" s="75">
        <f>-STOA!O95</f>
        <v>0</v>
      </c>
      <c r="AC95">
        <f t="shared" si="3"/>
        <v>15.862195912918008</v>
      </c>
      <c r="AD95">
        <f t="shared" si="4"/>
        <v>1595.3254406208105</v>
      </c>
      <c r="AE95">
        <f>'IDT-1'!C95</f>
        <v>0</v>
      </c>
      <c r="AF95" s="24"/>
      <c r="AG95">
        <f t="shared" si="5"/>
        <v>1595.3254406208105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-138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8.067618770037889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23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862.96982767580334</v>
      </c>
      <c r="P96" s="36">
        <v>60.490000000000009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55.33</v>
      </c>
      <c r="U96" s="37">
        <f>SUMPRODUCT(LTA!J96:AN96,LTA!J$102:AN$102,LTA!J$104:AN$104)</f>
        <v>123.67999999999999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483.91999999999996</v>
      </c>
      <c r="AB96" s="75">
        <f>-STOA!O96</f>
        <v>0</v>
      </c>
      <c r="AC96">
        <f t="shared" si="3"/>
        <v>15.64883381207089</v>
      </c>
      <c r="AD96">
        <f t="shared" si="4"/>
        <v>1622.3588027216572</v>
      </c>
      <c r="AE96">
        <f>'IDT-1'!C96</f>
        <v>0</v>
      </c>
      <c r="AF96" s="24"/>
      <c r="AG96">
        <f t="shared" si="5"/>
        <v>1622.3588027216572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-112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8.067618770037889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23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862.49897635337254</v>
      </c>
      <c r="P97" s="36">
        <v>60.490000000000009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56</v>
      </c>
      <c r="U97" s="37">
        <f>SUMPRODUCT(LTA!J97:AN97,LTA!J$102:AN$102,LTA!J$104:AN$104)</f>
        <v>124.02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483.91999999999996</v>
      </c>
      <c r="AB97" s="75">
        <f>-STOA!O97</f>
        <v>0</v>
      </c>
      <c r="AC97">
        <f t="shared" si="3"/>
        <v>15.41617024466558</v>
      </c>
      <c r="AD97">
        <f t="shared" si="4"/>
        <v>1651.1306149666318</v>
      </c>
      <c r="AE97">
        <f>'IDT-1'!C97</f>
        <v>0</v>
      </c>
      <c r="AF97" s="24"/>
      <c r="AG97">
        <f t="shared" si="5"/>
        <v>1651.1306149666318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-84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8.067618770037889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23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862.49897635337254</v>
      </c>
      <c r="P98" s="36">
        <v>60.490000000000009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56</v>
      </c>
      <c r="U98" s="37">
        <f>SUMPRODUCT(LTA!J98:AN98,LTA!J$102:AN$102,LTA!J$104:AN$104)</f>
        <v>124.02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483.91999999999996</v>
      </c>
      <c r="AB98" s="75">
        <f>-STOA!O98</f>
        <v>0</v>
      </c>
      <c r="AC98">
        <f t="shared" si="3"/>
        <v>15.441583717840246</v>
      </c>
      <c r="AD98">
        <f t="shared" si="4"/>
        <v>1648.1052014934571</v>
      </c>
      <c r="AE98">
        <f>'IDT-1'!C98</f>
        <v>0</v>
      </c>
      <c r="AF98" s="24"/>
      <c r="AG98">
        <f t="shared" si="5"/>
        <v>1648.1052014934571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-87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0.13885491074999978</v>
      </c>
      <c r="E99">
        <f t="shared" si="6"/>
        <v>0.19314493767272359</v>
      </c>
      <c r="F99">
        <f t="shared" si="6"/>
        <v>0</v>
      </c>
      <c r="G99">
        <f t="shared" si="6"/>
        <v>1.1205999999999998</v>
      </c>
      <c r="H99">
        <f t="shared" si="6"/>
        <v>0</v>
      </c>
      <c r="I99">
        <f t="shared" si="6"/>
        <v>1.1461313285222199</v>
      </c>
      <c r="J99">
        <f t="shared" si="6"/>
        <v>0</v>
      </c>
      <c r="K99">
        <f t="shared" si="6"/>
        <v>0.57599999999999996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19.032315240586296</v>
      </c>
      <c r="P99" s="36">
        <f t="shared" si="6"/>
        <v>1.5916222331201382</v>
      </c>
      <c r="Q99" s="36">
        <f t="shared" si="6"/>
        <v>0.452270131637661</v>
      </c>
      <c r="R99" s="38">
        <f t="shared" si="6"/>
        <v>0.27755632818919318</v>
      </c>
      <c r="S99" s="38">
        <f t="shared" si="6"/>
        <v>0</v>
      </c>
      <c r="T99" s="37">
        <f t="shared" si="6"/>
        <v>3.4641325000000012</v>
      </c>
      <c r="U99" s="37">
        <f t="shared" si="6"/>
        <v>3.0231950000000043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-1.7219</v>
      </c>
      <c r="AA99" s="75">
        <f t="shared" si="6"/>
        <v>7.312459999999998</v>
      </c>
      <c r="AB99" s="75">
        <f t="shared" si="6"/>
        <v>0</v>
      </c>
      <c r="AC99">
        <f t="shared" si="6"/>
        <v>0.3409138693963511</v>
      </c>
      <c r="AD99">
        <f t="shared" si="6"/>
        <v>35.948653741081877</v>
      </c>
      <c r="AE99">
        <f t="shared" si="6"/>
        <v>-0.47529274999999999</v>
      </c>
      <c r="AG99">
        <f t="shared" si="6"/>
        <v>35.473360991081869</v>
      </c>
      <c r="AI99">
        <f t="shared" si="6"/>
        <v>0</v>
      </c>
      <c r="AJ99">
        <f t="shared" si="6"/>
        <v>0</v>
      </c>
      <c r="AK99">
        <f t="shared" si="6"/>
        <v>9.9934999999999982E-2</v>
      </c>
      <c r="AL99">
        <f t="shared" si="6"/>
        <v>-0.41675000000000001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8.0671289999999996</v>
      </c>
      <c r="E3">
        <f>GT_NG!T3</f>
        <v>10.172905109489053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747.96729262534438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423.95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213.4</v>
      </c>
      <c r="Z3" s="34">
        <f>IEX!P3</f>
        <v>0</v>
      </c>
      <c r="AA3" s="75">
        <f>STOA!J3</f>
        <v>676.92000000000007</v>
      </c>
      <c r="AB3" s="75">
        <f>-STOA!P3</f>
        <v>0</v>
      </c>
      <c r="AC3">
        <f>SUMIF(B3:AB3,"&gt;0")*$AC$2-SUMIF(B3:AB3,"&lt;0")*($AC$2/(1-$AC$2))+SUMIF(AI3:AR3,"&gt;0")*$AC$2-SUMIF(AI3:AR3,"&lt;0")*($AC$2/(1-$AC$2))</f>
        <v>20.40153478495294</v>
      </c>
      <c r="AD3">
        <f>SUM(B3:AB3,AI3:AV3)-AC3</f>
        <v>2227.5902020856333</v>
      </c>
      <c r="AE3">
        <f>'IDT-1'!F3</f>
        <v>0</v>
      </c>
      <c r="AF3" s="24"/>
      <c r="AG3">
        <f>SUM(AD3:AF3)</f>
        <v>2227.5902020856333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-90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3.9117000000000002</v>
      </c>
      <c r="E4">
        <f>GT_NG!T4</f>
        <v>10.172905109489053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747.98664965300077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423.60999999999996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210.34</v>
      </c>
      <c r="Z4" s="34">
        <f>IEX!P4</f>
        <v>0</v>
      </c>
      <c r="AA4" s="75">
        <f>STOA!J4</f>
        <v>676.92000000000007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20.422943357634143</v>
      </c>
      <c r="AD4">
        <f t="shared" ref="AD4:AD67" si="1">SUM(B4:AB4,AI4:AV4)-AC4</f>
        <v>2210.0327215406082</v>
      </c>
      <c r="AE4">
        <f>'IDT-1'!F4</f>
        <v>4.577</v>
      </c>
      <c r="AF4" s="24"/>
      <c r="AG4">
        <f t="shared" ref="AG4:AG67" si="2">SUM(AD4:AF4)</f>
        <v>2214.6097215406085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10.172905109489053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748.51108354065616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423.56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194.91</v>
      </c>
      <c r="Z5" s="34">
        <f>IEX!P5</f>
        <v>0</v>
      </c>
      <c r="AA5" s="75">
        <f>STOA!J5</f>
        <v>676.92000000000007</v>
      </c>
      <c r="AB5" s="75">
        <f>-STOA!P5</f>
        <v>0</v>
      </c>
      <c r="AC5">
        <f t="shared" si="0"/>
        <v>20.212605025041562</v>
      </c>
      <c r="AD5">
        <f t="shared" si="1"/>
        <v>2205.2874937608567</v>
      </c>
      <c r="AE5">
        <f>'IDT-1'!F5</f>
        <v>6.8650000000000002</v>
      </c>
      <c r="AF5" s="24"/>
      <c r="AG5">
        <f t="shared" si="2"/>
        <v>2212.1524937608565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-90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10.172905109489053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748.51121168771158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423.39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167.89</v>
      </c>
      <c r="Z6" s="34">
        <f>IEX!P6</f>
        <v>0</v>
      </c>
      <c r="AA6" s="75">
        <f>STOA!J6</f>
        <v>676.92000000000007</v>
      </c>
      <c r="AB6" s="75">
        <f>-STOA!P6</f>
        <v>0</v>
      </c>
      <c r="AC6">
        <f t="shared" si="0"/>
        <v>19.984210101476826</v>
      </c>
      <c r="AD6">
        <f t="shared" si="1"/>
        <v>2178.3260168314769</v>
      </c>
      <c r="AE6">
        <f>'IDT-1'!F6</f>
        <v>13.73</v>
      </c>
      <c r="AF6" s="24"/>
      <c r="AG6">
        <f t="shared" si="2"/>
        <v>2192.0560168314769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10.172905109489053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746.26815413835436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38.590000000000003</v>
      </c>
      <c r="Z7" s="34">
        <f>IEX!P7</f>
        <v>0</v>
      </c>
      <c r="AA7" s="75">
        <f>STOA!J7</f>
        <v>676.83</v>
      </c>
      <c r="AB7" s="75">
        <f>-STOA!P7</f>
        <v>0</v>
      </c>
      <c r="AC7">
        <f t="shared" si="0"/>
        <v>18.234360222822207</v>
      </c>
      <c r="AD7">
        <f t="shared" si="1"/>
        <v>2152.5228091607742</v>
      </c>
      <c r="AE7">
        <f>'IDT-1'!F7</f>
        <v>20.594999999999999</v>
      </c>
      <c r="AF7" s="24"/>
      <c r="AG7">
        <f t="shared" si="2"/>
        <v>2173.117809160774</v>
      </c>
      <c r="AI7" s="34">
        <f>PXIL!J7</f>
        <v>0</v>
      </c>
      <c r="AJ7" s="34">
        <f>PXIL!P7</f>
        <v>0</v>
      </c>
      <c r="AK7" s="34">
        <f>RTM_IEX!J7</f>
        <v>14.47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6.6198000000000006</v>
      </c>
      <c r="E8">
        <f>GT_NG!T8</f>
        <v>10.172905109489053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745.17586699320225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419.09999999999997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19.3</v>
      </c>
      <c r="Z8" s="34">
        <f>IEX!P8</f>
        <v>0</v>
      </c>
      <c r="AA8" s="75">
        <f>STOA!J8</f>
        <v>676.83</v>
      </c>
      <c r="AB8" s="75">
        <f>-STOA!P8</f>
        <v>0</v>
      </c>
      <c r="AC8">
        <f t="shared" si="0"/>
        <v>18.012649050802931</v>
      </c>
      <c r="AD8">
        <f t="shared" si="1"/>
        <v>2126.3503331876414</v>
      </c>
      <c r="AE8">
        <f>'IDT-1'!F8</f>
        <v>27.46</v>
      </c>
      <c r="AF8" s="24"/>
      <c r="AG8">
        <f t="shared" si="2"/>
        <v>2153.8103331876414</v>
      </c>
      <c r="AI8" s="34">
        <f>PXIL!J8</f>
        <v>0</v>
      </c>
      <c r="AJ8" s="34">
        <f>PXIL!P8</f>
        <v>0</v>
      </c>
      <c r="AK8" s="34">
        <f>RTM_IEX!J8</f>
        <v>9.65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7.2215999999999996</v>
      </c>
      <c r="E9">
        <f>GT_NG!T9</f>
        <v>10.172905109489053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739.64867865973645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418.94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51.14</v>
      </c>
      <c r="Z9" s="34">
        <f>IEX!P9</f>
        <v>0</v>
      </c>
      <c r="AA9" s="75">
        <f>STOA!J9</f>
        <v>621.15</v>
      </c>
      <c r="AB9" s="75">
        <f>-STOA!P9</f>
        <v>0</v>
      </c>
      <c r="AC9">
        <f t="shared" si="0"/>
        <v>17.81016378880182</v>
      </c>
      <c r="AD9">
        <f t="shared" si="1"/>
        <v>2102.4474301161767</v>
      </c>
      <c r="AE9">
        <f>'IDT-1'!F9</f>
        <v>34.326000000000001</v>
      </c>
      <c r="AF9" s="24"/>
      <c r="AG9">
        <f t="shared" si="2"/>
        <v>2136.7734301161768</v>
      </c>
      <c r="AI9" s="34">
        <f>PXIL!J9</f>
        <v>0</v>
      </c>
      <c r="AJ9" s="34">
        <f>PXIL!P9</f>
        <v>0</v>
      </c>
      <c r="AK9" s="34">
        <f>RTM_IEX!J9</f>
        <v>14.47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7.2215999999999996</v>
      </c>
      <c r="E10">
        <f>GT_NG!T10</f>
        <v>10.172905109489053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738.14954841867404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418.64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21.23</v>
      </c>
      <c r="Z10" s="34">
        <f>IEX!P10</f>
        <v>0</v>
      </c>
      <c r="AA10" s="75">
        <f>STOA!J10</f>
        <v>621.15</v>
      </c>
      <c r="AB10" s="75">
        <f>-STOA!P10</f>
        <v>0</v>
      </c>
      <c r="AC10">
        <f t="shared" si="0"/>
        <v>17.543807094776895</v>
      </c>
      <c r="AD10">
        <f t="shared" si="1"/>
        <v>2071.0046565691387</v>
      </c>
      <c r="AE10">
        <f>'IDT-1'!F10</f>
        <v>43.478999999999999</v>
      </c>
      <c r="AF10" s="24"/>
      <c r="AG10">
        <f t="shared" si="2"/>
        <v>2114.4836565691385</v>
      </c>
      <c r="AI10" s="34">
        <f>PXIL!J10</f>
        <v>0</v>
      </c>
      <c r="AJ10" s="34">
        <f>PXIL!P10</f>
        <v>0</v>
      </c>
      <c r="AK10" s="34">
        <f>RTM_IEX!J10</f>
        <v>14.47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7.2215999999999996</v>
      </c>
      <c r="E11">
        <f>GT_NG!T11</f>
        <v>10.172905109489053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741.800266710502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417.93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620.95999999999992</v>
      </c>
      <c r="AB11" s="75">
        <f>-STOA!P11</f>
        <v>0</v>
      </c>
      <c r="AC11">
        <f t="shared" si="0"/>
        <v>17.550723968317314</v>
      </c>
      <c r="AD11">
        <f t="shared" si="1"/>
        <v>2071.821177021839</v>
      </c>
      <c r="AE11">
        <f>'IDT-1'!F11</f>
        <v>36.298000000000002</v>
      </c>
      <c r="AF11" s="24"/>
      <c r="AG11">
        <f t="shared" si="2"/>
        <v>2108.1191770218393</v>
      </c>
      <c r="AI11" s="34">
        <f>PXIL!J11</f>
        <v>0</v>
      </c>
      <c r="AJ11" s="34">
        <f>PXIL!P11</f>
        <v>0</v>
      </c>
      <c r="AK11" s="34">
        <f>RTM_IEX!J11</f>
        <v>33.770000000000003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7.2215999999999996</v>
      </c>
      <c r="E12">
        <f>GT_NG!T12</f>
        <v>10.172905109489053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741.800266710502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417.93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620.95999999999992</v>
      </c>
      <c r="AB12" s="75">
        <f>-STOA!P12</f>
        <v>0</v>
      </c>
      <c r="AC12">
        <f t="shared" si="0"/>
        <v>17.550723968317314</v>
      </c>
      <c r="AD12">
        <f t="shared" si="1"/>
        <v>2071.821177021839</v>
      </c>
      <c r="AE12">
        <f>'IDT-1'!F12</f>
        <v>9.5980000000000008</v>
      </c>
      <c r="AF12" s="24"/>
      <c r="AG12">
        <f t="shared" si="2"/>
        <v>2081.419177021839</v>
      </c>
      <c r="AI12" s="34">
        <f>PXIL!J12</f>
        <v>0</v>
      </c>
      <c r="AJ12" s="34">
        <f>PXIL!P12</f>
        <v>0</v>
      </c>
      <c r="AK12" s="34">
        <f>RTM_IEX!J12</f>
        <v>33.770000000000003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7.2215999999999996</v>
      </c>
      <c r="E13">
        <f>GT_NG!T13</f>
        <v>10.172905109489053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741.800266710502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420.21000000000004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620.95999999999992</v>
      </c>
      <c r="AB13" s="75">
        <f>-STOA!P13</f>
        <v>0</v>
      </c>
      <c r="AC13">
        <f t="shared" si="0"/>
        <v>17.413275334190654</v>
      </c>
      <c r="AD13">
        <f t="shared" si="1"/>
        <v>2025.468625655966</v>
      </c>
      <c r="AE13">
        <f>'IDT-1'!F13</f>
        <v>0</v>
      </c>
      <c r="AF13" s="24"/>
      <c r="AG13">
        <f t="shared" si="2"/>
        <v>2025.468625655966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7.2215999999999996</v>
      </c>
      <c r="E14">
        <f>GT_NG!T14</f>
        <v>10.180035026269703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684.38029821643602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419.88000000000005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620.95999999999992</v>
      </c>
      <c r="AB14" s="75">
        <f>-STOA!P14</f>
        <v>0</v>
      </c>
      <c r="AC14">
        <f t="shared" si="0"/>
        <v>16.882228124268117</v>
      </c>
      <c r="AD14">
        <f t="shared" si="1"/>
        <v>1992.9068342886032</v>
      </c>
      <c r="AE14">
        <f>'IDT-1'!F14</f>
        <v>0</v>
      </c>
      <c r="AF14" s="24"/>
      <c r="AG14">
        <f t="shared" si="2"/>
        <v>1992.9068342886032</v>
      </c>
      <c r="AI14" s="34">
        <f>PXIL!J14</f>
        <v>0</v>
      </c>
      <c r="AJ14" s="34">
        <f>PXIL!P14</f>
        <v>0</v>
      </c>
      <c r="AK14" s="34">
        <f>RTM_IEX!J14</f>
        <v>9.65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7.2215999999999996</v>
      </c>
      <c r="E15">
        <f>GT_NG!T15</f>
        <v>10.180035026269703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711.60979936897968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421.13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558.16000000000008</v>
      </c>
      <c r="AB15" s="75">
        <f>-STOA!P15</f>
        <v>0</v>
      </c>
      <c r="AC15">
        <f t="shared" si="0"/>
        <v>16.593935933949489</v>
      </c>
      <c r="AD15">
        <f t="shared" si="1"/>
        <v>1958.8746276314657</v>
      </c>
      <c r="AE15">
        <f>'IDT-1'!F15</f>
        <v>0</v>
      </c>
      <c r="AF15" s="24"/>
      <c r="AG15">
        <f t="shared" si="2"/>
        <v>1958.8746276314657</v>
      </c>
      <c r="AI15" s="34">
        <f>PXIL!J15</f>
        <v>0</v>
      </c>
      <c r="AJ15" s="34">
        <f>PXIL!P15</f>
        <v>0</v>
      </c>
      <c r="AK15" s="34">
        <f>RTM_IEX!J15</f>
        <v>9.65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7.2215999999999996</v>
      </c>
      <c r="E16">
        <f>GT_NG!T16</f>
        <v>10.180035026269703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711.60973588581953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420.8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558.16000000000008</v>
      </c>
      <c r="AB16" s="75">
        <f>-STOA!P16</f>
        <v>0</v>
      </c>
      <c r="AC16">
        <f t="shared" si="0"/>
        <v>16.510103400690941</v>
      </c>
      <c r="AD16">
        <f t="shared" si="1"/>
        <v>1948.9783966815642</v>
      </c>
      <c r="AE16">
        <f>'IDT-1'!F16</f>
        <v>0</v>
      </c>
      <c r="AF16" s="24"/>
      <c r="AG16">
        <f t="shared" si="2"/>
        <v>1948.9783966815642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6.0179999999999998</v>
      </c>
      <c r="E17">
        <f>GT_NG!T17</f>
        <v>10.180035026269703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678.48317948322392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420.16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558.16000000000008</v>
      </c>
      <c r="AB17" s="75">
        <f>-STOA!P17</f>
        <v>0</v>
      </c>
      <c r="AC17">
        <f t="shared" si="0"/>
        <v>16.216354086909138</v>
      </c>
      <c r="AD17">
        <f t="shared" si="1"/>
        <v>1914.3019895927503</v>
      </c>
      <c r="AE17">
        <f>'IDT-1'!F17</f>
        <v>0</v>
      </c>
      <c r="AF17" s="24"/>
      <c r="AG17">
        <f t="shared" si="2"/>
        <v>1914.3019895927503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6.0179999999999998</v>
      </c>
      <c r="E18">
        <f>GT_NG!T18</f>
        <v>10.180035026269703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639.8864157299937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419.99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558.16000000000008</v>
      </c>
      <c r="AB18" s="75">
        <f>-STOA!P18</f>
        <v>0</v>
      </c>
      <c r="AC18">
        <f t="shared" si="0"/>
        <v>16.052833271382006</v>
      </c>
      <c r="AD18">
        <f t="shared" si="1"/>
        <v>1894.9987466550472</v>
      </c>
      <c r="AE18">
        <f>'IDT-1'!F18</f>
        <v>0</v>
      </c>
      <c r="AF18" s="24"/>
      <c r="AG18">
        <f t="shared" si="2"/>
        <v>1894.9987466550472</v>
      </c>
      <c r="AI18" s="34">
        <f>PXIL!J18</f>
        <v>0</v>
      </c>
      <c r="AJ18" s="34">
        <f>PXIL!P18</f>
        <v>0</v>
      </c>
      <c r="AK18" s="34">
        <f>RTM_IEX!J18</f>
        <v>19.3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6.0179999999999998</v>
      </c>
      <c r="E19">
        <f>GT_NG!T19</f>
        <v>10.180035026269703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69.607441373226493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671.57545977127756</v>
      </c>
      <c r="P19" s="36">
        <v>75.207129170165658</v>
      </c>
      <c r="Q19" s="36">
        <v>26.700000000000003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418.87000000000006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557.97</v>
      </c>
      <c r="AB19" s="75">
        <f>-STOA!P19</f>
        <v>0</v>
      </c>
      <c r="AC19">
        <f t="shared" si="0"/>
        <v>16.470115748863893</v>
      </c>
      <c r="AD19">
        <f t="shared" si="1"/>
        <v>1944.2579495920756</v>
      </c>
      <c r="AE19">
        <f>'IDT-1'!F19</f>
        <v>-88.224999999999994</v>
      </c>
      <c r="AF19" s="24"/>
      <c r="AG19">
        <f t="shared" si="2"/>
        <v>1856.0329495920757</v>
      </c>
      <c r="AI19" s="34">
        <f>PXIL!J19</f>
        <v>0</v>
      </c>
      <c r="AJ19" s="34">
        <f>PXIL!P19</f>
        <v>0</v>
      </c>
      <c r="AK19" s="34">
        <f>RTM_IEX!J19</f>
        <v>38.6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6.0179999999999998</v>
      </c>
      <c r="E20">
        <f>GT_NG!T20</f>
        <v>10.180035026269703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69.607441373226493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632.9787927999339</v>
      </c>
      <c r="P20" s="36">
        <v>75.207129170165658</v>
      </c>
      <c r="Q20" s="36">
        <v>26.700000000000003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418.37000000000006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557.97</v>
      </c>
      <c r="AB20" s="75">
        <f>-STOA!P20</f>
        <v>0</v>
      </c>
      <c r="AC20">
        <f t="shared" si="0"/>
        <v>15.979583746304606</v>
      </c>
      <c r="AD20">
        <f t="shared" si="1"/>
        <v>1886.3518146232914</v>
      </c>
      <c r="AE20">
        <f>'IDT-1'!F20</f>
        <v>-68.043000000000006</v>
      </c>
      <c r="AF20" s="24"/>
      <c r="AG20">
        <f t="shared" si="2"/>
        <v>1818.3088146232913</v>
      </c>
      <c r="AI20" s="34">
        <f>PXIL!J20</f>
        <v>0</v>
      </c>
      <c r="AJ20" s="34">
        <f>PXIL!P20</f>
        <v>0</v>
      </c>
      <c r="AK20" s="34">
        <f>RTM_IEX!J20</f>
        <v>19.3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6.0179999999999998</v>
      </c>
      <c r="E21">
        <f>GT_NG!T21</f>
        <v>10.180035026269703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69.607441373226493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604.03297617458531</v>
      </c>
      <c r="P21" s="36">
        <v>75.207129170165658</v>
      </c>
      <c r="Q21" s="36">
        <v>26.700000000000003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423.94000000000005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557.97</v>
      </c>
      <c r="AB21" s="75">
        <f>-STOA!P21</f>
        <v>0</v>
      </c>
      <c r="AC21">
        <f t="shared" si="0"/>
        <v>15.702166886651678</v>
      </c>
      <c r="AD21">
        <f t="shared" si="1"/>
        <v>1853.6034148575959</v>
      </c>
      <c r="AE21">
        <f>'IDT-1'!F21</f>
        <v>-49.591000000000001</v>
      </c>
      <c r="AF21" s="24"/>
      <c r="AG21">
        <f t="shared" si="2"/>
        <v>1804.012414857596</v>
      </c>
      <c r="AI21" s="34">
        <f>PXIL!J21</f>
        <v>0</v>
      </c>
      <c r="AJ21" s="34">
        <f>PXIL!P21</f>
        <v>0</v>
      </c>
      <c r="AK21" s="34">
        <f>RTM_IEX!J21</f>
        <v>9.65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6.0179999999999998</v>
      </c>
      <c r="E22">
        <f>GT_NG!T22</f>
        <v>10.180035026269703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69.607441373226493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574.9148908000933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423.94000000000005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557.97</v>
      </c>
      <c r="AB22" s="75">
        <f>-STOA!P22</f>
        <v>0</v>
      </c>
      <c r="AC22">
        <f t="shared" si="0"/>
        <v>15.376514969505942</v>
      </c>
      <c r="AD22">
        <f t="shared" si="1"/>
        <v>1815.1609814002493</v>
      </c>
      <c r="AE22">
        <f>'IDT-1'!F22</f>
        <v>-31.138000000000002</v>
      </c>
      <c r="AF22" s="24"/>
      <c r="AG22">
        <f t="shared" si="2"/>
        <v>1784.0229814002494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6.0179999999999998</v>
      </c>
      <c r="E23">
        <f>GT_NG!T23</f>
        <v>10.180035026269703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69.607441373226493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532.65410277425906</v>
      </c>
      <c r="P23" s="36">
        <v>75.207129170165658</v>
      </c>
      <c r="Q23" s="36">
        <v>26.700000000000003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382.03999999999996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</v>
      </c>
      <c r="AA23" s="75">
        <f>STOA!J23</f>
        <v>601.21</v>
      </c>
      <c r="AB23" s="75">
        <f>-STOA!P23</f>
        <v>0</v>
      </c>
      <c r="AC23">
        <f t="shared" si="0"/>
        <v>15.185261189136938</v>
      </c>
      <c r="AD23">
        <f t="shared" si="1"/>
        <v>1756.4314471547839</v>
      </c>
      <c r="AE23">
        <f>'IDT-1'!F23</f>
        <v>-7.4960000000000004</v>
      </c>
      <c r="AF23" s="24"/>
      <c r="AG23">
        <f t="shared" si="2"/>
        <v>1748.9354471547838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7.5225</v>
      </c>
      <c r="E24">
        <f>GT_NG!T24</f>
        <v>10.172905109489053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69.607441373226493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533.86020733608495</v>
      </c>
      <c r="P24" s="36">
        <v>75.207129170165658</v>
      </c>
      <c r="Q24" s="36">
        <v>26.700000000000003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382.53999999999996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-86</v>
      </c>
      <c r="AA24" s="75">
        <f>STOA!J24</f>
        <v>601.21</v>
      </c>
      <c r="AB24" s="75">
        <f>-STOA!P24</f>
        <v>0</v>
      </c>
      <c r="AC24">
        <f t="shared" si="0"/>
        <v>16.031389101447775</v>
      </c>
      <c r="AD24">
        <f t="shared" si="1"/>
        <v>1719.7387938875186</v>
      </c>
      <c r="AE24">
        <f>'IDT-1'!F24</f>
        <v>0</v>
      </c>
      <c r="AF24" s="24"/>
      <c r="AG24">
        <f t="shared" si="2"/>
        <v>1719.7387938875186</v>
      </c>
      <c r="AI24" s="34">
        <f>PXIL!J24</f>
        <v>0</v>
      </c>
      <c r="AJ24" s="34">
        <f>PXIL!P24</f>
        <v>0</v>
      </c>
      <c r="AK24" s="34">
        <f>RTM_IEX!J24</f>
        <v>28.95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7.5225</v>
      </c>
      <c r="E25">
        <f>GT_NG!T25</f>
        <v>10.172905109489053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69.607441373226493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534.44348155926184</v>
      </c>
      <c r="P25" s="36">
        <v>75.207129170165658</v>
      </c>
      <c r="Q25" s="36">
        <v>26.700000000000003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378.28710399999994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-117</v>
      </c>
      <c r="AA25" s="75">
        <f>STOA!J25</f>
        <v>601.21</v>
      </c>
      <c r="AB25" s="75">
        <f>-STOA!P25</f>
        <v>0</v>
      </c>
      <c r="AC25">
        <f t="shared" si="0"/>
        <v>16.425290167994021</v>
      </c>
      <c r="AD25">
        <f t="shared" si="1"/>
        <v>1703.9752710441492</v>
      </c>
      <c r="AE25">
        <f>'IDT-1'!F25</f>
        <v>0</v>
      </c>
      <c r="AF25" s="24"/>
      <c r="AG25">
        <f t="shared" si="2"/>
        <v>1703.9752710441492</v>
      </c>
      <c r="AI25" s="34">
        <f>PXIL!J25</f>
        <v>0</v>
      </c>
      <c r="AJ25" s="34">
        <f>PXIL!P25</f>
        <v>0</v>
      </c>
      <c r="AK25" s="34">
        <f>RTM_IEX!J25</f>
        <v>48.25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7.5225</v>
      </c>
      <c r="E26">
        <f>GT_NG!T26</f>
        <v>10.172905109489053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69.607441373226493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546.29748600995208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380.02009599999997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-159</v>
      </c>
      <c r="AA26" s="75">
        <f>STOA!J26</f>
        <v>601.21</v>
      </c>
      <c r="AB26" s="75">
        <f>-STOA!P26</f>
        <v>0</v>
      </c>
      <c r="AC26">
        <f t="shared" si="0"/>
        <v>16.814149562625161</v>
      </c>
      <c r="AD26">
        <f t="shared" si="1"/>
        <v>1665.5234081002081</v>
      </c>
      <c r="AE26">
        <f>'IDT-1'!F26</f>
        <v>0</v>
      </c>
      <c r="AF26" s="24"/>
      <c r="AG26">
        <f t="shared" si="2"/>
        <v>1665.5234081002081</v>
      </c>
      <c r="AI26" s="34">
        <f>PXIL!J26</f>
        <v>0</v>
      </c>
      <c r="AJ26" s="34">
        <f>PXIL!P26</f>
        <v>0</v>
      </c>
      <c r="AK26" s="34">
        <f>RTM_IEX!J26</f>
        <v>38.6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7.5225</v>
      </c>
      <c r="E27">
        <f>GT_NG!T27</f>
        <v>10.172905109489053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69.607441373226493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555.18876746465003</v>
      </c>
      <c r="P27" s="36">
        <v>75.207129170165658</v>
      </c>
      <c r="Q27" s="36">
        <v>26.7</v>
      </c>
      <c r="R27" s="38">
        <v>2.6199999999999997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382.27790199999993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-189</v>
      </c>
      <c r="AA27" s="75">
        <f>STOA!J27</f>
        <v>598.22</v>
      </c>
      <c r="AB27" s="75">
        <f>-STOA!P27</f>
        <v>0</v>
      </c>
      <c r="AC27">
        <f t="shared" si="0"/>
        <v>17.086168628991292</v>
      </c>
      <c r="AD27">
        <f t="shared" si="1"/>
        <v>1637.3804764885399</v>
      </c>
      <c r="AE27">
        <f>'IDT-1'!F27</f>
        <v>0</v>
      </c>
      <c r="AF27" s="24"/>
      <c r="AG27">
        <f t="shared" si="2"/>
        <v>1637.3804764885399</v>
      </c>
      <c r="AI27" s="34">
        <f>PXIL!J27</f>
        <v>0</v>
      </c>
      <c r="AJ27" s="34">
        <f>PXIL!P27</f>
        <v>0</v>
      </c>
      <c r="AK27" s="34">
        <f>RTM_IEX!J27</f>
        <v>28.95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7.5225</v>
      </c>
      <c r="E28">
        <f>GT_NG!T28</f>
        <v>10.172905109489053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69.607441373226493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555.18876746465003</v>
      </c>
      <c r="P28" s="36">
        <v>75.207129170165658</v>
      </c>
      <c r="Q28" s="36">
        <v>26.7</v>
      </c>
      <c r="R28" s="38">
        <v>6.4925460965084341</v>
      </c>
      <c r="S28" s="38">
        <v>0</v>
      </c>
      <c r="T28" s="37">
        <f>SUMPRODUCT(LTA!J28:AN28,LTA!J$101:AN$101,LTA!J$105:AN$105)</f>
        <v>2.16</v>
      </c>
      <c r="U28" s="37">
        <f>SUMPRODUCT(LTA!J28:AN28,LTA!J$102:AN$102,LTA!J$105:AN$105)</f>
        <v>387.01073299999996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-222</v>
      </c>
      <c r="AA28" s="75">
        <f>STOA!J28</f>
        <v>598.22</v>
      </c>
      <c r="AB28" s="75">
        <f>-STOA!P28</f>
        <v>0</v>
      </c>
      <c r="AC28">
        <f t="shared" si="0"/>
        <v>17.569294001523307</v>
      </c>
      <c r="AD28">
        <f t="shared" si="1"/>
        <v>1628.1327282125164</v>
      </c>
      <c r="AE28">
        <f>'IDT-1'!F28</f>
        <v>0</v>
      </c>
      <c r="AF28" s="24"/>
      <c r="AG28">
        <f t="shared" si="2"/>
        <v>1628.1327282125164</v>
      </c>
      <c r="AI28" s="34">
        <f>PXIL!J28</f>
        <v>0</v>
      </c>
      <c r="AJ28" s="34">
        <f>PXIL!P28</f>
        <v>0</v>
      </c>
      <c r="AK28" s="34">
        <f>RTM_IEX!J28</f>
        <v>43.42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7.5225</v>
      </c>
      <c r="E29">
        <f>GT_NG!T29</f>
        <v>10.172905109489053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69.607441373226493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547.4676244966123</v>
      </c>
      <c r="P29" s="36">
        <v>75.207102627321049</v>
      </c>
      <c r="Q29" s="36">
        <v>26.69602855867916</v>
      </c>
      <c r="R29" s="38">
        <v>10.050000000000002</v>
      </c>
      <c r="S29" s="38">
        <v>0</v>
      </c>
      <c r="T29" s="37">
        <f>SUMPRODUCT(LTA!J29:AN29,LTA!J$101:AN$101,LTA!J$105:AN$105)</f>
        <v>5.6899999999999995</v>
      </c>
      <c r="U29" s="37">
        <f>SUMPRODUCT(LTA!J29:AN29,LTA!J$102:AN$102,LTA!J$105:AN$105)</f>
        <v>392.56071399999996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-262</v>
      </c>
      <c r="AA29" s="75">
        <f>STOA!J29</f>
        <v>598.22</v>
      </c>
      <c r="AB29" s="75">
        <f>-STOA!P29</f>
        <v>0</v>
      </c>
      <c r="AC29">
        <f t="shared" si="0"/>
        <v>17.949403579709692</v>
      </c>
      <c r="AD29">
        <f t="shared" si="1"/>
        <v>1592.6649125856186</v>
      </c>
      <c r="AE29">
        <f>'IDT-1'!F29</f>
        <v>0</v>
      </c>
      <c r="AF29" s="24"/>
      <c r="AG29">
        <f t="shared" si="2"/>
        <v>1592.6649125856186</v>
      </c>
      <c r="AI29" s="34">
        <f>PXIL!J29</f>
        <v>0</v>
      </c>
      <c r="AJ29" s="34">
        <f>PXIL!P29</f>
        <v>0</v>
      </c>
      <c r="AK29" s="34">
        <f>RTM_IEX!J29</f>
        <v>43.42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7.5225</v>
      </c>
      <c r="E30">
        <f>GT_NG!T30</f>
        <v>10.172905109489053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69.607441373226493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547.76009951564777</v>
      </c>
      <c r="P30" s="36">
        <v>75.207102627321049</v>
      </c>
      <c r="Q30" s="36">
        <v>26.69602855867916</v>
      </c>
      <c r="R30" s="38">
        <v>12.979999999999999</v>
      </c>
      <c r="S30" s="38">
        <v>0</v>
      </c>
      <c r="T30" s="37">
        <f>SUMPRODUCT(LTA!J30:AN30,LTA!J$101:AN$101,LTA!J$105:AN$105)</f>
        <v>9.07</v>
      </c>
      <c r="U30" s="37">
        <f>SUMPRODUCT(LTA!J30:AN30,LTA!J$102:AN$102,LTA!J$105:AN$105)</f>
        <v>399.55039199999993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-298</v>
      </c>
      <c r="AA30" s="75">
        <f>STOA!J30</f>
        <v>598.22</v>
      </c>
      <c r="AB30" s="75">
        <f>-STOA!P30</f>
        <v>0</v>
      </c>
      <c r="AC30">
        <f t="shared" si="0"/>
        <v>18.409111343165595</v>
      </c>
      <c r="AD30">
        <f t="shared" si="1"/>
        <v>1574.6273578411979</v>
      </c>
      <c r="AE30">
        <f>'IDT-1'!F30</f>
        <v>0</v>
      </c>
      <c r="AF30" s="24"/>
      <c r="AG30">
        <f t="shared" si="2"/>
        <v>1574.6273578411979</v>
      </c>
      <c r="AI30" s="34">
        <f>PXIL!J30</f>
        <v>0</v>
      </c>
      <c r="AJ30" s="34">
        <f>PXIL!P30</f>
        <v>0</v>
      </c>
      <c r="AK30" s="34">
        <f>RTM_IEX!J30</f>
        <v>48.25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7.5225</v>
      </c>
      <c r="E31">
        <f>GT_NG!T31</f>
        <v>10.172905109489053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69.607441373226493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547.75301797662576</v>
      </c>
      <c r="P31" s="36">
        <v>75.207102627321049</v>
      </c>
      <c r="Q31" s="36">
        <v>26.69602855867916</v>
      </c>
      <c r="R31" s="38">
        <v>16.5</v>
      </c>
      <c r="S31" s="38">
        <v>0</v>
      </c>
      <c r="T31" s="37">
        <f>SUMPRODUCT(LTA!J31:AN31,LTA!J$101:AN$101,LTA!J$105:AN$105)</f>
        <v>12.54</v>
      </c>
      <c r="U31" s="37">
        <f>SUMPRODUCT(LTA!J31:AN31,LTA!J$102:AN$102,LTA!J$105:AN$105)</f>
        <v>406.26105199999995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-324</v>
      </c>
      <c r="AA31" s="75">
        <f>STOA!J31</f>
        <v>598.13</v>
      </c>
      <c r="AB31" s="75">
        <f>-STOA!P31</f>
        <v>0</v>
      </c>
      <c r="AC31">
        <f t="shared" si="0"/>
        <v>18.743631503084924</v>
      </c>
      <c r="AD31">
        <f t="shared" si="1"/>
        <v>1561.8964161422564</v>
      </c>
      <c r="AE31">
        <f>'IDT-1'!F31</f>
        <v>0</v>
      </c>
      <c r="AF31" s="24"/>
      <c r="AG31">
        <f t="shared" si="2"/>
        <v>1561.8964161422564</v>
      </c>
      <c r="AI31" s="34">
        <f>PXIL!J31</f>
        <v>0</v>
      </c>
      <c r="AJ31" s="34">
        <f>PXIL!P31</f>
        <v>0</v>
      </c>
      <c r="AK31" s="34">
        <f>RTM_IEX!J31</f>
        <v>48.25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7.5225</v>
      </c>
      <c r="E32">
        <f>GT_NG!T32</f>
        <v>10.172905109489053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69.607441373226493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522.0487304943</v>
      </c>
      <c r="P32" s="36">
        <v>75.209999999999994</v>
      </c>
      <c r="Q32" s="36">
        <v>17.670000000000002</v>
      </c>
      <c r="R32" s="38">
        <v>20.2</v>
      </c>
      <c r="S32" s="38">
        <v>0</v>
      </c>
      <c r="T32" s="37">
        <f>SUMPRODUCT(LTA!J32:AN32,LTA!J$101:AN$101,LTA!J$105:AN$105)</f>
        <v>18.100000000000001</v>
      </c>
      <c r="U32" s="37">
        <f>SUMPRODUCT(LTA!J32:AN32,LTA!J$102:AN$102,LTA!J$105:AN$105)</f>
        <v>414.57577800000001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-345</v>
      </c>
      <c r="AA32" s="75">
        <f>STOA!J32</f>
        <v>598.13</v>
      </c>
      <c r="AB32" s="75">
        <f>-STOA!P32</f>
        <v>0</v>
      </c>
      <c r="AC32">
        <f t="shared" si="0"/>
        <v>18.939479196893661</v>
      </c>
      <c r="AD32">
        <f t="shared" si="1"/>
        <v>1542.8378757801222</v>
      </c>
      <c r="AE32">
        <f>'IDT-1'!F32</f>
        <v>0</v>
      </c>
      <c r="AF32" s="24"/>
      <c r="AG32">
        <f t="shared" si="2"/>
        <v>1542.8378757801222</v>
      </c>
      <c r="AI32" s="34">
        <f>PXIL!J32</f>
        <v>0</v>
      </c>
      <c r="AJ32" s="34">
        <f>PXIL!P32</f>
        <v>0</v>
      </c>
      <c r="AK32" s="34">
        <f>RTM_IEX!J32</f>
        <v>67.540000000000006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7.5225</v>
      </c>
      <c r="E33">
        <f>GT_NG!T33</f>
        <v>10.172905109489053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517.05480656856139</v>
      </c>
      <c r="P33" s="36">
        <v>75.216222947526987</v>
      </c>
      <c r="Q33" s="36">
        <v>17.670000000000002</v>
      </c>
      <c r="R33" s="38">
        <v>22.2</v>
      </c>
      <c r="S33" s="38">
        <v>0</v>
      </c>
      <c r="T33" s="37">
        <f>SUMPRODUCT(LTA!J33:AN33,LTA!J$101:AN$101,LTA!J$105:AN$105)</f>
        <v>25.740000000000002</v>
      </c>
      <c r="U33" s="37">
        <f>SUMPRODUCT(LTA!J33:AN33,LTA!J$102:AN$102,LTA!J$105:AN$105)</f>
        <v>381.36164699999995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-371</v>
      </c>
      <c r="AA33" s="75">
        <f>STOA!J33</f>
        <v>598.13</v>
      </c>
      <c r="AB33" s="75">
        <f>-STOA!P33</f>
        <v>0</v>
      </c>
      <c r="AC33">
        <f t="shared" si="0"/>
        <v>19.284643401588696</v>
      </c>
      <c r="AD33">
        <f t="shared" si="1"/>
        <v>1531.3634382239886</v>
      </c>
      <c r="AE33">
        <f>'IDT-1'!F33</f>
        <v>0</v>
      </c>
      <c r="AF33" s="24"/>
      <c r="AG33">
        <f t="shared" si="2"/>
        <v>1531.3634382239886</v>
      </c>
      <c r="AI33" s="34">
        <f>PXIL!J33</f>
        <v>0</v>
      </c>
      <c r="AJ33" s="34">
        <f>PXIL!P33</f>
        <v>0</v>
      </c>
      <c r="AK33" s="34">
        <f>RTM_IEX!J33</f>
        <v>110.97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7.5225</v>
      </c>
      <c r="E34">
        <f>GT_NG!T34</f>
        <v>10.172905109489053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486.6920092728414</v>
      </c>
      <c r="P34" s="36">
        <v>19.3</v>
      </c>
      <c r="Q34" s="36">
        <v>17.670000000000002</v>
      </c>
      <c r="R34" s="38">
        <v>22.7</v>
      </c>
      <c r="S34" s="38">
        <v>0</v>
      </c>
      <c r="T34" s="37">
        <f>SUMPRODUCT(LTA!J34:AN34,LTA!J$101:AN$101,LTA!J$105:AN$105)</f>
        <v>34.96</v>
      </c>
      <c r="U34" s="37">
        <f>SUMPRODUCT(LTA!J34:AN34,LTA!J$102:AN$102,LTA!J$105:AN$105)</f>
        <v>353.048406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-121</v>
      </c>
      <c r="AA34" s="75">
        <f>STOA!J34</f>
        <v>598.13</v>
      </c>
      <c r="AB34" s="75">
        <f>-STOA!P34</f>
        <v>0</v>
      </c>
      <c r="AC34">
        <f t="shared" si="0"/>
        <v>15.56555791904538</v>
      </c>
      <c r="AD34">
        <f t="shared" si="1"/>
        <v>1544.2402624632853</v>
      </c>
      <c r="AE34">
        <f>'IDT-1'!F34</f>
        <v>0</v>
      </c>
      <c r="AF34" s="24"/>
      <c r="AG34">
        <f t="shared" si="2"/>
        <v>1544.2402624632853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7.5225</v>
      </c>
      <c r="E35">
        <f>GT_NG!T35</f>
        <v>10.172905109489053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490.90868570770783</v>
      </c>
      <c r="P35" s="36">
        <v>19.3</v>
      </c>
      <c r="Q35" s="36">
        <v>17.670000000000002</v>
      </c>
      <c r="R35" s="38">
        <v>23.2</v>
      </c>
      <c r="S35" s="38">
        <v>0</v>
      </c>
      <c r="T35" s="37">
        <f>SUMPRODUCT(LTA!J35:AN35,LTA!J$101:AN$101,LTA!J$105:AN$105)</f>
        <v>42.18</v>
      </c>
      <c r="U35" s="37">
        <f>SUMPRODUCT(LTA!J35:AN35,LTA!J$102:AN$102,LTA!J$105:AN$105)</f>
        <v>318.60771199999999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-125</v>
      </c>
      <c r="AA35" s="75">
        <f>STOA!J35</f>
        <v>597.94000000000005</v>
      </c>
      <c r="AB35" s="75">
        <f>-STOA!P35</f>
        <v>0</v>
      </c>
      <c r="AC35">
        <f t="shared" si="0"/>
        <v>15.196277859275586</v>
      </c>
      <c r="AD35">
        <f t="shared" si="1"/>
        <v>1542.8255249579213</v>
      </c>
      <c r="AE35">
        <f>'IDT-1'!F35</f>
        <v>0</v>
      </c>
      <c r="AF35" s="24"/>
      <c r="AG35">
        <f t="shared" si="2"/>
        <v>1542.8255249579213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7.5225</v>
      </c>
      <c r="E36">
        <f>GT_NG!T36</f>
        <v>10.172905109489053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490.90868570770783</v>
      </c>
      <c r="P36" s="36">
        <v>19.3</v>
      </c>
      <c r="Q36" s="36">
        <v>17.670000000000002</v>
      </c>
      <c r="R36" s="38">
        <v>24.7</v>
      </c>
      <c r="S36" s="38">
        <v>0</v>
      </c>
      <c r="T36" s="37">
        <f>SUMPRODUCT(LTA!J36:AN36,LTA!J$101:AN$101,LTA!J$105:AN$105)</f>
        <v>49.43</v>
      </c>
      <c r="U36" s="37">
        <f>SUMPRODUCT(LTA!J36:AN36,LTA!J$102:AN$102,LTA!J$105:AN$105)</f>
        <v>327.72136399999999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-137</v>
      </c>
      <c r="AA36" s="75">
        <f>STOA!J36</f>
        <v>597.94000000000005</v>
      </c>
      <c r="AB36" s="75">
        <f>-STOA!P36</f>
        <v>0</v>
      </c>
      <c r="AC36">
        <f t="shared" si="0"/>
        <v>15.447986428774255</v>
      </c>
      <c r="AD36">
        <f t="shared" si="1"/>
        <v>1548.4374683884225</v>
      </c>
      <c r="AE36">
        <f>'IDT-1'!F36</f>
        <v>0</v>
      </c>
      <c r="AF36" s="24"/>
      <c r="AG36">
        <f t="shared" si="2"/>
        <v>1548.4374683884225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7.5225</v>
      </c>
      <c r="E37">
        <f>GT_NG!T37</f>
        <v>10.172905109489053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497.1800338014076</v>
      </c>
      <c r="P37" s="36">
        <v>19.298648648648648</v>
      </c>
      <c r="Q37" s="36">
        <v>17.670000000000002</v>
      </c>
      <c r="R37" s="38">
        <v>25.2</v>
      </c>
      <c r="S37" s="38">
        <v>0</v>
      </c>
      <c r="T37" s="37">
        <f>SUMPRODUCT(LTA!J37:AN37,LTA!J$101:AN$101,LTA!J$105:AN$105)</f>
        <v>57.59</v>
      </c>
      <c r="U37" s="37">
        <f>SUMPRODUCT(LTA!J37:AN37,LTA!J$102:AN$102,LTA!J$105:AN$105)</f>
        <v>331.80015600000002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-155</v>
      </c>
      <c r="AA37" s="75">
        <f>STOA!J37</f>
        <v>597.94000000000005</v>
      </c>
      <c r="AB37" s="75">
        <f>-STOA!P37</f>
        <v>0</v>
      </c>
      <c r="AC37">
        <f t="shared" si="0"/>
        <v>15.841201093257988</v>
      </c>
      <c r="AD37">
        <f t="shared" si="1"/>
        <v>1558.7030424662876</v>
      </c>
      <c r="AE37">
        <f>'IDT-1'!F37</f>
        <v>0</v>
      </c>
      <c r="AF37" s="24"/>
      <c r="AG37">
        <f t="shared" si="2"/>
        <v>1558.7030424662876</v>
      </c>
      <c r="AI37" s="34">
        <f>PXIL!J37</f>
        <v>0</v>
      </c>
      <c r="AJ37" s="34">
        <f>PXIL!P37</f>
        <v>0</v>
      </c>
      <c r="AK37" s="34">
        <f>RTM_IEX!J37</f>
        <v>9.65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7.5225</v>
      </c>
      <c r="E38">
        <f>GT_NG!T38</f>
        <v>10.172905109489053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493.12988714574669</v>
      </c>
      <c r="P38" s="36">
        <v>19.298648648648648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65.710000000000008</v>
      </c>
      <c r="U38" s="37">
        <f>SUMPRODUCT(LTA!J38:AN38,LTA!J$102:AN$102,LTA!J$105:AN$105)</f>
        <v>339.99049000000002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-162</v>
      </c>
      <c r="AA38" s="75">
        <f>STOA!J38</f>
        <v>597.94000000000005</v>
      </c>
      <c r="AB38" s="75">
        <f>-STOA!P38</f>
        <v>0</v>
      </c>
      <c r="AC38">
        <f t="shared" si="0"/>
        <v>15.922424771024659</v>
      </c>
      <c r="AD38">
        <f t="shared" si="1"/>
        <v>1554.2320061328599</v>
      </c>
      <c r="AE38">
        <f>'IDT-1'!F38</f>
        <v>0</v>
      </c>
      <c r="AF38" s="24"/>
      <c r="AG38">
        <f t="shared" si="2"/>
        <v>1554.2320061328599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7.5225</v>
      </c>
      <c r="E39">
        <f>GT_NG!T39</f>
        <v>10.084700729927008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493.12824670206834</v>
      </c>
      <c r="P39" s="36">
        <v>19.298648648648648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72.81</v>
      </c>
      <c r="U39" s="37">
        <f>SUMPRODUCT(LTA!J39:AN39,LTA!J$102:AN$102,LTA!J$105:AN$105)</f>
        <v>347.19956199999996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-143</v>
      </c>
      <c r="AA39" s="75">
        <f>STOA!J39</f>
        <v>597.86</v>
      </c>
      <c r="AB39" s="75">
        <f>-STOA!P39</f>
        <v>0</v>
      </c>
      <c r="AC39">
        <f t="shared" si="0"/>
        <v>16.001790282536547</v>
      </c>
      <c r="AD39">
        <f t="shared" si="1"/>
        <v>1601.7618677981075</v>
      </c>
      <c r="AE39">
        <f>'IDT-1'!F39</f>
        <v>0</v>
      </c>
      <c r="AF39" s="24"/>
      <c r="AG39">
        <f t="shared" si="2"/>
        <v>1601.7618677981075</v>
      </c>
      <c r="AI39" s="34">
        <f>PXIL!J39</f>
        <v>0</v>
      </c>
      <c r="AJ39" s="34">
        <f>PXIL!P39</f>
        <v>0</v>
      </c>
      <c r="AK39" s="34">
        <f>RTM_IEX!J39</f>
        <v>14.47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7.5225</v>
      </c>
      <c r="E40">
        <f>GT_NG!T40</f>
        <v>10.084700729927008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490.66339245848917</v>
      </c>
      <c r="P40" s="36">
        <v>19.298648648648648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78.78</v>
      </c>
      <c r="U40" s="37">
        <f>SUMPRODUCT(LTA!J40:AN40,LTA!J$102:AN$102,LTA!J$105:AN$105)</f>
        <v>354.63557299999997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-60</v>
      </c>
      <c r="AA40" s="75">
        <f>STOA!J40</f>
        <v>597.86</v>
      </c>
      <c r="AB40" s="75">
        <f>-STOA!P40</f>
        <v>0</v>
      </c>
      <c r="AC40">
        <f t="shared" si="0"/>
        <v>15.350101908124687</v>
      </c>
      <c r="AD40">
        <f t="shared" si="1"/>
        <v>1691.5347129289401</v>
      </c>
      <c r="AE40">
        <f>'IDT-1'!F40</f>
        <v>0</v>
      </c>
      <c r="AF40" s="24"/>
      <c r="AG40">
        <f t="shared" si="2"/>
        <v>1691.5347129289401</v>
      </c>
      <c r="AI40" s="34">
        <f>PXIL!J40</f>
        <v>0</v>
      </c>
      <c r="AJ40" s="34">
        <f>PXIL!P40</f>
        <v>0</v>
      </c>
      <c r="AK40" s="34">
        <f>RTM_IEX!J40</f>
        <v>9.65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7.5225</v>
      </c>
      <c r="E41">
        <f>GT_NG!T41</f>
        <v>10.084700729927008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509.34125984994165</v>
      </c>
      <c r="P41" s="36">
        <v>18.928674555384401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84.69</v>
      </c>
      <c r="U41" s="37">
        <f>SUMPRODUCT(LTA!J41:AN41,LTA!J$102:AN$102,LTA!J$105:AN$105)</f>
        <v>361.73903699999994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597.86</v>
      </c>
      <c r="AB41" s="75">
        <f>-STOA!P41</f>
        <v>0</v>
      </c>
      <c r="AC41">
        <f t="shared" si="0"/>
        <v>15.193295000433908</v>
      </c>
      <c r="AD41">
        <f t="shared" si="1"/>
        <v>1753.3628771348194</v>
      </c>
      <c r="AE41">
        <f>'IDT-1'!F41</f>
        <v>0</v>
      </c>
      <c r="AF41" s="24"/>
      <c r="AG41">
        <f t="shared" si="2"/>
        <v>1753.3628771348194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7.5225</v>
      </c>
      <c r="E42">
        <f>GT_NG!T42</f>
        <v>10.084700729927008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510.5890216657308</v>
      </c>
      <c r="P42" s="36">
        <v>18.928674555384401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89.55</v>
      </c>
      <c r="U42" s="37">
        <f>SUMPRODUCT(LTA!J42:AN42,LTA!J$102:AN$102,LTA!J$105:AN$105)</f>
        <v>368.36738399999996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597.86</v>
      </c>
      <c r="AB42" s="75">
        <f>-STOA!P42</f>
        <v>0</v>
      </c>
      <c r="AC42">
        <f t="shared" si="0"/>
        <v>15.333463159988751</v>
      </c>
      <c r="AD42">
        <f t="shared" si="1"/>
        <v>1810.0788177910531</v>
      </c>
      <c r="AE42">
        <f>'IDT-1'!F42</f>
        <v>0</v>
      </c>
      <c r="AF42" s="24"/>
      <c r="AG42">
        <f t="shared" si="2"/>
        <v>1810.0788177910531</v>
      </c>
      <c r="AI42" s="34">
        <f>PXIL!J42</f>
        <v>0</v>
      </c>
      <c r="AJ42" s="34">
        <f>PXIL!P42</f>
        <v>0</v>
      </c>
      <c r="AK42" s="34">
        <f>RTM_IEX!J42</f>
        <v>24.12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7.5225</v>
      </c>
      <c r="E43">
        <f>GT_NG!T43</f>
        <v>10.084700729927008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513.85935146028385</v>
      </c>
      <c r="P43" s="36">
        <v>18.928674555384401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94.33</v>
      </c>
      <c r="U43" s="37">
        <f>SUMPRODUCT(LTA!J43:AN43,LTA!J$102:AN$102,LTA!J$105:AN$105)</f>
        <v>373.16379000000001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595.83000000000004</v>
      </c>
      <c r="AB43" s="75">
        <f>-STOA!P43</f>
        <v>0</v>
      </c>
      <c r="AC43">
        <f t="shared" si="0"/>
        <v>15.545871740663001</v>
      </c>
      <c r="AD43">
        <f t="shared" si="1"/>
        <v>1835.1531450049324</v>
      </c>
      <c r="AE43">
        <f>'IDT-1'!F43</f>
        <v>0</v>
      </c>
      <c r="AF43" s="24"/>
      <c r="AG43">
        <f t="shared" si="2"/>
        <v>1835.1531450049324</v>
      </c>
      <c r="AI43" s="34">
        <f>PXIL!J43</f>
        <v>0</v>
      </c>
      <c r="AJ43" s="34">
        <f>PXIL!P43</f>
        <v>0</v>
      </c>
      <c r="AK43" s="34">
        <f>RTM_IEX!J43</f>
        <v>38.590000000000003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7.5225</v>
      </c>
      <c r="E44">
        <f>GT_NG!T44</f>
        <v>10.092942548848063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513.67955852405419</v>
      </c>
      <c r="P44" s="36">
        <v>18.928674555384401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99.01</v>
      </c>
      <c r="U44" s="37">
        <f>SUMPRODUCT(LTA!J44:AN44,LTA!J$102:AN$102,LTA!J$105:AN$105)</f>
        <v>418.91262399999999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595.83000000000004</v>
      </c>
      <c r="AB44" s="75">
        <f>-STOA!P44</f>
        <v>0</v>
      </c>
      <c r="AC44">
        <f t="shared" si="0"/>
        <v>15.968032916877609</v>
      </c>
      <c r="AD44">
        <f t="shared" si="1"/>
        <v>1884.9882667114093</v>
      </c>
      <c r="AE44">
        <f>'IDT-1'!F44</f>
        <v>0</v>
      </c>
      <c r="AF44" s="24"/>
      <c r="AG44">
        <f t="shared" si="2"/>
        <v>1884.9882667114093</v>
      </c>
      <c r="AI44" s="34">
        <f>PXIL!J44</f>
        <v>0</v>
      </c>
      <c r="AJ44" s="34">
        <f>PXIL!P44</f>
        <v>0</v>
      </c>
      <c r="AK44" s="34">
        <f>RTM_IEX!J44</f>
        <v>38.590000000000003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7.5225</v>
      </c>
      <c r="E45">
        <f>GT_NG!T45</f>
        <v>10.092942548848063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511.74354104824664</v>
      </c>
      <c r="P45" s="36">
        <v>18.928674555384401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103.7</v>
      </c>
      <c r="U45" s="37">
        <f>SUMPRODUCT(LTA!J45:AN45,LTA!J$102:AN$102,LTA!J$105:AN$105)</f>
        <v>459.54253199999999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595.83000000000004</v>
      </c>
      <c r="AB45" s="75">
        <f>-STOA!P45</f>
        <v>0</v>
      </c>
      <c r="AC45">
        <f t="shared" si="0"/>
        <v>16.210993597280822</v>
      </c>
      <c r="AD45">
        <f t="shared" si="1"/>
        <v>1913.6691965551986</v>
      </c>
      <c r="AE45">
        <f>'IDT-1'!F45</f>
        <v>0</v>
      </c>
      <c r="AF45" s="24"/>
      <c r="AG45">
        <f t="shared" si="2"/>
        <v>1913.6691965551986</v>
      </c>
      <c r="AI45" s="34">
        <f>PXIL!J45</f>
        <v>0</v>
      </c>
      <c r="AJ45" s="34">
        <f>PXIL!P45</f>
        <v>0</v>
      </c>
      <c r="AK45" s="34">
        <f>RTM_IEX!J45</f>
        <v>24.13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7.7933099999999991</v>
      </c>
      <c r="E46">
        <f>GT_NG!T46</f>
        <v>10.092942548848063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515.00241568154797</v>
      </c>
      <c r="P46" s="36">
        <v>18.928674555384401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108.17</v>
      </c>
      <c r="U46" s="37">
        <f>SUMPRODUCT(LTA!J46:AN46,LTA!J$102:AN$102,LTA!J$105:AN$105)</f>
        <v>502.32529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595.83000000000004</v>
      </c>
      <c r="AB46" s="75">
        <f>-STOA!P46</f>
        <v>0</v>
      </c>
      <c r="AC46">
        <f t="shared" si="0"/>
        <v>16.434874115400554</v>
      </c>
      <c r="AD46">
        <f t="shared" si="1"/>
        <v>1940.0977586703796</v>
      </c>
      <c r="AE46">
        <f>'IDT-1'!F46</f>
        <v>0</v>
      </c>
      <c r="AF46" s="24"/>
      <c r="AG46">
        <f t="shared" si="2"/>
        <v>1940.0977586703796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7.7933099999999991</v>
      </c>
      <c r="E47">
        <f>GT_NG!T47</f>
        <v>10.092942548848063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510.68080730137387</v>
      </c>
      <c r="P47" s="36">
        <v>19.3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108.58</v>
      </c>
      <c r="U47" s="37">
        <f>SUMPRODUCT(LTA!J47:AN47,LTA!J$102:AN$102,LTA!J$105:AN$105)</f>
        <v>503.093211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595.65000000000009</v>
      </c>
      <c r="AB47" s="75">
        <f>-STOA!P47</f>
        <v>0</v>
      </c>
      <c r="AC47">
        <f t="shared" si="0"/>
        <v>16.460901221491198</v>
      </c>
      <c r="AD47">
        <f t="shared" si="1"/>
        <v>1931.1193696287307</v>
      </c>
      <c r="AE47">
        <f>'IDT-1'!F47</f>
        <v>0</v>
      </c>
      <c r="AF47" s="24"/>
      <c r="AG47">
        <f t="shared" si="2"/>
        <v>1931.1193696287307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7.7933099999999991</v>
      </c>
      <c r="E48">
        <f>GT_NG!T48</f>
        <v>10.092942548848063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524.97146868905452</v>
      </c>
      <c r="P48" s="36">
        <v>72.356267794512078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108.72</v>
      </c>
      <c r="U48" s="37">
        <f>SUMPRODUCT(LTA!J48:AN48,LTA!J$102:AN$102,LTA!J$105:AN$105)</f>
        <v>503.58346800000004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595.65000000000009</v>
      </c>
      <c r="AB48" s="75">
        <f>-STOA!P48</f>
        <v>0</v>
      </c>
      <c r="AC48">
        <f t="shared" si="0"/>
        <v>17.413111683041627</v>
      </c>
      <c r="AD48">
        <f t="shared" si="1"/>
        <v>1953.144345349373</v>
      </c>
      <c r="AE48">
        <f>'IDT-1'!F48</f>
        <v>0</v>
      </c>
      <c r="AF48" s="24"/>
      <c r="AG48">
        <f t="shared" si="2"/>
        <v>1953.144345349373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-51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7.7933099999999991</v>
      </c>
      <c r="E49">
        <f>GT_NG!T49</f>
        <v>10.092942548848063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512.2745660295451</v>
      </c>
      <c r="P49" s="36">
        <v>76.47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108.72</v>
      </c>
      <c r="U49" s="37">
        <f>SUMPRODUCT(LTA!J49:AN49,LTA!J$102:AN$102,LTA!J$105:AN$105)</f>
        <v>502.90045300000003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595.65000000000009</v>
      </c>
      <c r="AB49" s="75">
        <f>-STOA!P49</f>
        <v>0</v>
      </c>
      <c r="AC49">
        <f t="shared" si="0"/>
        <v>16.935670681258504</v>
      </c>
      <c r="AD49">
        <f t="shared" si="1"/>
        <v>1999.2156008971349</v>
      </c>
      <c r="AE49">
        <f>'IDT-1'!F49</f>
        <v>0</v>
      </c>
      <c r="AF49" s="24"/>
      <c r="AG49">
        <f t="shared" si="2"/>
        <v>1999.2156008971349</v>
      </c>
      <c r="AI49" s="34">
        <f>PXIL!J49</f>
        <v>0</v>
      </c>
      <c r="AJ49" s="34">
        <f>PXIL!P49</f>
        <v>0</v>
      </c>
      <c r="AK49" s="34">
        <f>RTM_IEX!J49</f>
        <v>3.86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7.7933099999999991</v>
      </c>
      <c r="E50">
        <f>GT_NG!T50</f>
        <v>10.092942548848063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512.55442628053277</v>
      </c>
      <c r="P50" s="36">
        <v>76.47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108.72</v>
      </c>
      <c r="U50" s="37">
        <f>SUMPRODUCT(LTA!J50:AN50,LTA!J$102:AN$102,LTA!J$105:AN$105)</f>
        <v>501.76052200000004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48.25</v>
      </c>
      <c r="Z50" s="34">
        <f>IEX!P50</f>
        <v>0</v>
      </c>
      <c r="AA50" s="75">
        <f>STOA!J50</f>
        <v>595.65000000000009</v>
      </c>
      <c r="AB50" s="75">
        <f>-STOA!P50</f>
        <v>0</v>
      </c>
      <c r="AC50">
        <f t="shared" si="0"/>
        <v>17.496158714639247</v>
      </c>
      <c r="AD50">
        <f t="shared" si="1"/>
        <v>2019.1850421147417</v>
      </c>
      <c r="AE50">
        <f>'IDT-1'!F50</f>
        <v>0</v>
      </c>
      <c r="AF50" s="24"/>
      <c r="AG50">
        <f t="shared" si="2"/>
        <v>2019.1850421147417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-23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7.7933099999999991</v>
      </c>
      <c r="E51">
        <f>GT_NG!T51</f>
        <v>10.092942548848063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515.02177025108915</v>
      </c>
      <c r="P51" s="36">
        <v>48.25</v>
      </c>
      <c r="Q51" s="36">
        <v>17.670000000000002</v>
      </c>
      <c r="R51" s="38">
        <v>25.2</v>
      </c>
      <c r="S51" s="38">
        <v>0</v>
      </c>
      <c r="T51" s="37">
        <f>SUMPRODUCT(LTA!J51:AN51,LTA!J$101:AN$101,LTA!J$105:AN$105)</f>
        <v>108.72</v>
      </c>
      <c r="U51" s="37">
        <f>SUMPRODUCT(LTA!J51:AN51,LTA!J$102:AN$102,LTA!J$105:AN$105)</f>
        <v>497.62717700000002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66.58</v>
      </c>
      <c r="Z51" s="34">
        <f>IEX!P51</f>
        <v>0</v>
      </c>
      <c r="AA51" s="75">
        <f>STOA!J51</f>
        <v>595.55000000000007</v>
      </c>
      <c r="AB51" s="75">
        <f>-STOA!P51</f>
        <v>0</v>
      </c>
      <c r="AC51">
        <f t="shared" si="0"/>
        <v>17.470867678319468</v>
      </c>
      <c r="AD51">
        <f t="shared" si="1"/>
        <v>2062.3943321216179</v>
      </c>
      <c r="AE51">
        <f>'IDT-1'!F51</f>
        <v>0</v>
      </c>
      <c r="AF51" s="24"/>
      <c r="AG51">
        <f t="shared" si="2"/>
        <v>2062.3943321216179</v>
      </c>
      <c r="AI51" s="34">
        <f>PXIL!J51</f>
        <v>0</v>
      </c>
      <c r="AJ51" s="34">
        <f>PXIL!P51</f>
        <v>0</v>
      </c>
      <c r="AK51" s="34">
        <f>RTM_IEX!J51</f>
        <v>31.84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7.7933099999999991</v>
      </c>
      <c r="E52">
        <f>GT_NG!T52</f>
        <v>10.092942548848063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515.02177025108915</v>
      </c>
      <c r="P52" s="36">
        <v>48.25</v>
      </c>
      <c r="Q52" s="36">
        <v>17.670000000000002</v>
      </c>
      <c r="R52" s="38">
        <v>25.2</v>
      </c>
      <c r="S52" s="38">
        <v>0</v>
      </c>
      <c r="T52" s="37">
        <f>SUMPRODUCT(LTA!J52:AN52,LTA!J$101:AN$101,LTA!J$105:AN$105)</f>
        <v>108.72</v>
      </c>
      <c r="U52" s="37">
        <f>SUMPRODUCT(LTA!J52:AN52,LTA!J$102:AN$102,LTA!J$105:AN$105)</f>
        <v>496.70159200000001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87.81</v>
      </c>
      <c r="Z52" s="34">
        <f>IEX!P52</f>
        <v>0</v>
      </c>
      <c r="AA52" s="75">
        <f>STOA!J52</f>
        <v>595.55000000000007</v>
      </c>
      <c r="AB52" s="75">
        <f>-STOA!P52</f>
        <v>0</v>
      </c>
      <c r="AC52">
        <f t="shared" si="0"/>
        <v>17.738780764319472</v>
      </c>
      <c r="AD52">
        <f t="shared" si="1"/>
        <v>2094.0208340356176</v>
      </c>
      <c r="AE52">
        <f>'IDT-1'!F52</f>
        <v>0</v>
      </c>
      <c r="AF52" s="24"/>
      <c r="AG52">
        <f t="shared" si="2"/>
        <v>2094.0208340356176</v>
      </c>
      <c r="AI52" s="34">
        <f>PXIL!J52</f>
        <v>0</v>
      </c>
      <c r="AJ52" s="34">
        <f>PXIL!P52</f>
        <v>0</v>
      </c>
      <c r="AK52" s="34">
        <f>RTM_IEX!J52</f>
        <v>43.43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7.7933099999999991</v>
      </c>
      <c r="E53">
        <f>GT_NG!T53</f>
        <v>10.092942548848063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513.8775707734834</v>
      </c>
      <c r="P53" s="36">
        <v>48.25</v>
      </c>
      <c r="Q53" s="36">
        <v>17.670000000000002</v>
      </c>
      <c r="R53" s="38">
        <v>25.2</v>
      </c>
      <c r="S53" s="38">
        <v>0</v>
      </c>
      <c r="T53" s="37">
        <f>SUMPRODUCT(LTA!J53:AN53,LTA!J$101:AN$101,LTA!J$105:AN$105)</f>
        <v>108.72</v>
      </c>
      <c r="U53" s="37">
        <f>SUMPRODUCT(LTA!J53:AN53,LTA!J$102:AN$102,LTA!J$105:AN$105)</f>
        <v>493.42794400000002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110</v>
      </c>
      <c r="Z53" s="34">
        <f>IEX!P53</f>
        <v>0</v>
      </c>
      <c r="AA53" s="75">
        <f>STOA!J53</f>
        <v>595.55000000000007</v>
      </c>
      <c r="AB53" s="75">
        <f>-STOA!P53</f>
        <v>0</v>
      </c>
      <c r="AC53">
        <f t="shared" si="0"/>
        <v>17.944682845507586</v>
      </c>
      <c r="AD53">
        <f t="shared" si="1"/>
        <v>2118.3270844768244</v>
      </c>
      <c r="AE53">
        <f>'IDT-1'!F53</f>
        <v>0</v>
      </c>
      <c r="AF53" s="24"/>
      <c r="AG53">
        <f t="shared" si="2"/>
        <v>2118.3270844768244</v>
      </c>
      <c r="AI53" s="34">
        <f>PXIL!J53</f>
        <v>0</v>
      </c>
      <c r="AJ53" s="34">
        <f>PXIL!P53</f>
        <v>0</v>
      </c>
      <c r="AK53" s="34">
        <f>RTM_IEX!J53</f>
        <v>50.17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7.7933099999999991</v>
      </c>
      <c r="E54">
        <f>GT_NG!T54</f>
        <v>10.092942548848063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511.79192489866972</v>
      </c>
      <c r="P54" s="36">
        <v>75.209999999999994</v>
      </c>
      <c r="Q54" s="36">
        <v>17.670000000000002</v>
      </c>
      <c r="R54" s="38">
        <v>25.2</v>
      </c>
      <c r="S54" s="38">
        <v>0</v>
      </c>
      <c r="T54" s="37">
        <f>SUMPRODUCT(LTA!J54:AN54,LTA!J$101:AN$101,LTA!J$105:AN$105)</f>
        <v>108.72</v>
      </c>
      <c r="U54" s="37">
        <f>SUMPRODUCT(LTA!J54:AN54,LTA!J$102:AN$102,LTA!J$105:AN$105)</f>
        <v>488.85847699999999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108.07</v>
      </c>
      <c r="Z54" s="34">
        <f>IEX!P54</f>
        <v>0</v>
      </c>
      <c r="AA54" s="75">
        <f>STOA!J54</f>
        <v>595.55000000000007</v>
      </c>
      <c r="AB54" s="75">
        <f>-STOA!P54</f>
        <v>0</v>
      </c>
      <c r="AC54">
        <f t="shared" si="0"/>
        <v>18.099031897359147</v>
      </c>
      <c r="AD54">
        <f t="shared" si="1"/>
        <v>2136.5476225501588</v>
      </c>
      <c r="AE54">
        <f>'IDT-1'!F54</f>
        <v>0</v>
      </c>
      <c r="AF54" s="24"/>
      <c r="AG54">
        <f t="shared" si="2"/>
        <v>2136.5476225501588</v>
      </c>
      <c r="AI54" s="34">
        <f>PXIL!J54</f>
        <v>0</v>
      </c>
      <c r="AJ54" s="34">
        <f>PXIL!P54</f>
        <v>0</v>
      </c>
      <c r="AK54" s="34">
        <f>RTM_IEX!J54</f>
        <v>50.17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7.7933099999999991</v>
      </c>
      <c r="E55">
        <f>GT_NG!T55</f>
        <v>10.097056251821625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523.72171684742091</v>
      </c>
      <c r="P55" s="36">
        <v>75.209999999999994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108.72</v>
      </c>
      <c r="U55" s="37">
        <f>SUMPRODUCT(LTA!J55:AN55,LTA!J$102:AN$102,LTA!J$105:AN$105)</f>
        <v>485.79919800000005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595.46</v>
      </c>
      <c r="AB55" s="75">
        <f>-STOA!P55</f>
        <v>0</v>
      </c>
      <c r="AC55">
        <f t="shared" si="0"/>
        <v>17.548786761233636</v>
      </c>
      <c r="AD55">
        <f t="shared" si="1"/>
        <v>2071.5924943380087</v>
      </c>
      <c r="AE55">
        <f>'IDT-1'!F55</f>
        <v>0</v>
      </c>
      <c r="AF55" s="24"/>
      <c r="AG55">
        <f t="shared" si="2"/>
        <v>2071.5924943380087</v>
      </c>
      <c r="AI55" s="34">
        <f>PXIL!J55</f>
        <v>0</v>
      </c>
      <c r="AJ55" s="34">
        <f>PXIL!P55</f>
        <v>0</v>
      </c>
      <c r="AK55" s="34">
        <f>RTM_IEX!J55</f>
        <v>83.95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7.7933099999999991</v>
      </c>
      <c r="E56">
        <f>GT_NG!T56</f>
        <v>10.097056251821625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523.72462061683632</v>
      </c>
      <c r="P56" s="36">
        <v>75.209999999999994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108.72</v>
      </c>
      <c r="U56" s="37">
        <f>SUMPRODUCT(LTA!J56:AN56,LTA!J$102:AN$102,LTA!J$105:AN$105)</f>
        <v>483.43164899999999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595.46</v>
      </c>
      <c r="AB56" s="75">
        <f>-STOA!P56</f>
        <v>0</v>
      </c>
      <c r="AC56">
        <f t="shared" si="0"/>
        <v>17.553199741296726</v>
      </c>
      <c r="AD56">
        <f t="shared" si="1"/>
        <v>2072.1134361273612</v>
      </c>
      <c r="AE56">
        <f>'IDT-1'!F56</f>
        <v>0</v>
      </c>
      <c r="AF56" s="24"/>
      <c r="AG56">
        <f t="shared" si="2"/>
        <v>2072.1134361273612</v>
      </c>
      <c r="AI56" s="34">
        <f>PXIL!J56</f>
        <v>0</v>
      </c>
      <c r="AJ56" s="34">
        <f>PXIL!P56</f>
        <v>0</v>
      </c>
      <c r="AK56" s="34">
        <f>RTM_IEX!J56</f>
        <v>86.84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7.7933099999999991</v>
      </c>
      <c r="E57">
        <f>GT_NG!T57</f>
        <v>10.097056251821625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525.81834904284005</v>
      </c>
      <c r="P57" s="36">
        <v>75.209999999999994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108.72</v>
      </c>
      <c r="U57" s="37">
        <f>SUMPRODUCT(LTA!J57:AN57,LTA!J$102:AN$102,LTA!J$105:AN$105)</f>
        <v>486.49123099999997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84.91</v>
      </c>
      <c r="Z57" s="34">
        <f>IEX!P57</f>
        <v>0</v>
      </c>
      <c r="AA57" s="75">
        <f>STOA!J57</f>
        <v>595.46</v>
      </c>
      <c r="AB57" s="75">
        <f>-STOA!P57</f>
        <v>0</v>
      </c>
      <c r="AC57">
        <f t="shared" si="0"/>
        <v>18.220607548875162</v>
      </c>
      <c r="AD57">
        <f t="shared" si="1"/>
        <v>2150.8993387457867</v>
      </c>
      <c r="AE57">
        <f>'IDT-1'!F57</f>
        <v>0</v>
      </c>
      <c r="AF57" s="24"/>
      <c r="AG57">
        <f t="shared" si="2"/>
        <v>2150.8993387457867</v>
      </c>
      <c r="AI57" s="34">
        <f>PXIL!J57</f>
        <v>0</v>
      </c>
      <c r="AJ57" s="34">
        <f>PXIL!P57</f>
        <v>0</v>
      </c>
      <c r="AK57" s="34">
        <f>RTM_IEX!J57</f>
        <v>76.23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7.7933099999999991</v>
      </c>
      <c r="E58">
        <f>GT_NG!T58</f>
        <v>10.097056251821625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525.82464701869992</v>
      </c>
      <c r="P58" s="36">
        <v>71.710000000000008</v>
      </c>
      <c r="Q58" s="36">
        <v>7.7299999999999995</v>
      </c>
      <c r="R58" s="38">
        <v>25.2</v>
      </c>
      <c r="S58" s="38">
        <v>0</v>
      </c>
      <c r="T58" s="37">
        <f>SUMPRODUCT(LTA!J58:AN58,LTA!J$101:AN$101,LTA!J$105:AN$105)</f>
        <v>108.53</v>
      </c>
      <c r="U58" s="37">
        <f>SUMPRODUCT(LTA!J58:AN58,LTA!J$102:AN$102,LTA!J$105:AN$105)</f>
        <v>483.54884500000003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100.35</v>
      </c>
      <c r="Z58" s="34">
        <f>IEX!P58</f>
        <v>0</v>
      </c>
      <c r="AA58" s="75">
        <f>STOA!J58</f>
        <v>595.46</v>
      </c>
      <c r="AB58" s="75">
        <f>-STOA!P58</f>
        <v>0</v>
      </c>
      <c r="AC58">
        <f t="shared" si="0"/>
        <v>18.130088409472382</v>
      </c>
      <c r="AD58">
        <f t="shared" si="1"/>
        <v>2140.2137698610491</v>
      </c>
      <c r="AE58">
        <f>'IDT-1'!F58</f>
        <v>72.790000000000006</v>
      </c>
      <c r="AF58" s="24"/>
      <c r="AG58">
        <f t="shared" si="2"/>
        <v>2213.003769861049</v>
      </c>
      <c r="AI58" s="34">
        <f>PXIL!J58</f>
        <v>0</v>
      </c>
      <c r="AJ58" s="34">
        <f>PXIL!P58</f>
        <v>0</v>
      </c>
      <c r="AK58" s="34">
        <f>RTM_IEX!J58</f>
        <v>66.58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7.7933099999999991</v>
      </c>
      <c r="E59">
        <f>GT_NG!T59</f>
        <v>10.097056251821625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528.51053645520255</v>
      </c>
      <c r="P59" s="36">
        <v>75.207129170165658</v>
      </c>
      <c r="Q59" s="36">
        <v>7.7299999999999995</v>
      </c>
      <c r="R59" s="38">
        <v>25.2</v>
      </c>
      <c r="S59" s="38">
        <v>0</v>
      </c>
      <c r="T59" s="37">
        <f>SUMPRODUCT(LTA!J59:AN59,LTA!J$101:AN$101,LTA!J$105:AN$105)</f>
        <v>108.19</v>
      </c>
      <c r="U59" s="37">
        <f>SUMPRODUCT(LTA!J59:AN59,LTA!J$102:AN$102,LTA!J$105:AN$105)</f>
        <v>480.50673899999998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170.79</v>
      </c>
      <c r="Z59" s="34">
        <f>IEX!P59</f>
        <v>0</v>
      </c>
      <c r="AA59" s="75">
        <f>STOA!J59</f>
        <v>595.46</v>
      </c>
      <c r="AB59" s="75">
        <f>-STOA!P59</f>
        <v>0</v>
      </c>
      <c r="AC59">
        <f t="shared" si="0"/>
        <v>18.745312075368393</v>
      </c>
      <c r="AD59">
        <f t="shared" si="1"/>
        <v>2212.8394588018214</v>
      </c>
      <c r="AE59">
        <f>'IDT-1'!F59</f>
        <v>56</v>
      </c>
      <c r="AF59" s="24"/>
      <c r="AG59">
        <f t="shared" si="2"/>
        <v>2268.8394588018214</v>
      </c>
      <c r="AI59" s="34">
        <f>PXIL!J59</f>
        <v>0</v>
      </c>
      <c r="AJ59" s="34">
        <f>PXIL!P59</f>
        <v>0</v>
      </c>
      <c r="AK59" s="34">
        <f>RTM_IEX!J59</f>
        <v>66.58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7.7933099999999991</v>
      </c>
      <c r="E60">
        <f>GT_NG!T60</f>
        <v>10.097056251821625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530.56718894716175</v>
      </c>
      <c r="P60" s="36">
        <v>75.207129170165658</v>
      </c>
      <c r="Q60" s="36">
        <v>7.7299999999999995</v>
      </c>
      <c r="R60" s="38">
        <v>25.2</v>
      </c>
      <c r="S60" s="38">
        <v>0</v>
      </c>
      <c r="T60" s="37">
        <f>SUMPRODUCT(LTA!J60:AN60,LTA!J$101:AN$101,LTA!J$105:AN$105)</f>
        <v>107.69</v>
      </c>
      <c r="U60" s="37">
        <f>SUMPRODUCT(LTA!J60:AN60,LTA!J$102:AN$102,LTA!J$105:AN$105)</f>
        <v>476.55108099999995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257.63</v>
      </c>
      <c r="Z60" s="34">
        <f>IEX!P60</f>
        <v>0</v>
      </c>
      <c r="AA60" s="75">
        <f>STOA!J60</f>
        <v>595.46</v>
      </c>
      <c r="AB60" s="75">
        <f>-STOA!P60</f>
        <v>0</v>
      </c>
      <c r="AC60">
        <f t="shared" si="0"/>
        <v>19.365408429100853</v>
      </c>
      <c r="AD60">
        <f t="shared" si="1"/>
        <v>2286.0403569400487</v>
      </c>
      <c r="AE60">
        <f>'IDT-1'!F60</f>
        <v>21</v>
      </c>
      <c r="AF60" s="24"/>
      <c r="AG60">
        <f t="shared" si="2"/>
        <v>2307.0403569400487</v>
      </c>
      <c r="AI60" s="34">
        <f>PXIL!J60</f>
        <v>0</v>
      </c>
      <c r="AJ60" s="34">
        <f>PXIL!P60</f>
        <v>0</v>
      </c>
      <c r="AK60" s="34">
        <f>RTM_IEX!J60</f>
        <v>55.96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7.7933099999999991</v>
      </c>
      <c r="E61">
        <f>GT_NG!T61</f>
        <v>10.097056251821625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534.7095184408247</v>
      </c>
      <c r="P61" s="36">
        <v>75.207129170165658</v>
      </c>
      <c r="Q61" s="36">
        <v>7.7299999999999995</v>
      </c>
      <c r="R61" s="38">
        <v>25.2</v>
      </c>
      <c r="S61" s="38">
        <v>0</v>
      </c>
      <c r="T61" s="37">
        <f>SUMPRODUCT(LTA!J61:AN61,LTA!J$101:AN$101,LTA!J$105:AN$105)</f>
        <v>95.039999999999992</v>
      </c>
      <c r="U61" s="37">
        <f>SUMPRODUCT(LTA!J61:AN61,LTA!J$102:AN$102,LTA!J$105:AN$105)</f>
        <v>475.85988800000001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299.12</v>
      </c>
      <c r="Z61" s="34">
        <f>IEX!P61</f>
        <v>0</v>
      </c>
      <c r="AA61" s="75">
        <f>STOA!J61</f>
        <v>595.46</v>
      </c>
      <c r="AB61" s="75">
        <f>-STOA!P61</f>
        <v>0</v>
      </c>
      <c r="AC61">
        <f t="shared" si="0"/>
        <v>19.571889975647618</v>
      </c>
      <c r="AD61">
        <f t="shared" si="1"/>
        <v>2310.4150118871644</v>
      </c>
      <c r="AE61">
        <f>'IDT-1'!F61</f>
        <v>0</v>
      </c>
      <c r="AF61" s="24"/>
      <c r="AG61">
        <f t="shared" si="2"/>
        <v>2310.4150118871644</v>
      </c>
      <c r="AI61" s="34">
        <f>PXIL!J61</f>
        <v>0</v>
      </c>
      <c r="AJ61" s="34">
        <f>PXIL!P61</f>
        <v>0</v>
      </c>
      <c r="AK61" s="34">
        <f>RTM_IEX!J61</f>
        <v>48.25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7.7933099999999991</v>
      </c>
      <c r="E62">
        <f>GT_NG!T62</f>
        <v>10.097056251821625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538.89219991585219</v>
      </c>
      <c r="P62" s="36">
        <v>75.207129170165658</v>
      </c>
      <c r="Q62" s="36">
        <v>26.700000000000003</v>
      </c>
      <c r="R62" s="38">
        <v>25.2</v>
      </c>
      <c r="S62" s="38">
        <v>0</v>
      </c>
      <c r="T62" s="37">
        <f>SUMPRODUCT(LTA!J62:AN62,LTA!J$101:AN$101,LTA!J$105:AN$105)</f>
        <v>91.44</v>
      </c>
      <c r="U62" s="37">
        <f>SUMPRODUCT(LTA!J62:AN62,LTA!J$102:AN$102,LTA!J$105:AN$105)</f>
        <v>523.15923199999997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286.57</v>
      </c>
      <c r="Z62" s="34">
        <f>IEX!P62</f>
        <v>0</v>
      </c>
      <c r="AA62" s="75">
        <f>STOA!J62</f>
        <v>595.46</v>
      </c>
      <c r="AB62" s="75">
        <f>-STOA!P62</f>
        <v>0</v>
      </c>
      <c r="AC62">
        <f t="shared" si="0"/>
        <v>19.833482989637851</v>
      </c>
      <c r="AD62">
        <f t="shared" si="1"/>
        <v>2341.2954443482017</v>
      </c>
      <c r="AE62">
        <f>'IDT-1'!F62</f>
        <v>0</v>
      </c>
      <c r="AF62" s="24"/>
      <c r="AG62">
        <f t="shared" si="2"/>
        <v>2341.2954443482017</v>
      </c>
      <c r="AI62" s="34">
        <f>PXIL!J62</f>
        <v>0</v>
      </c>
      <c r="AJ62" s="34">
        <f>PXIL!P62</f>
        <v>0</v>
      </c>
      <c r="AK62" s="34">
        <f>RTM_IEX!J62</f>
        <v>25.09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7.7933099999999991</v>
      </c>
      <c r="E63">
        <f>GT_NG!T63</f>
        <v>10.097056251821625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542.69198934187978</v>
      </c>
      <c r="P63" s="36">
        <v>75.207129170165658</v>
      </c>
      <c r="Q63" s="36">
        <v>26.7</v>
      </c>
      <c r="R63" s="38">
        <v>25.2</v>
      </c>
      <c r="S63" s="38">
        <v>0</v>
      </c>
      <c r="T63" s="37">
        <f>SUMPRODUCT(LTA!J63:AN63,LTA!J$101:AN$101,LTA!J$105:AN$105)</f>
        <v>87.84</v>
      </c>
      <c r="U63" s="37">
        <f>SUMPRODUCT(LTA!J63:AN63,LTA!J$102:AN$102,LTA!J$105:AN$105)</f>
        <v>524.278415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302.98</v>
      </c>
      <c r="Z63" s="34">
        <f>IEX!P63</f>
        <v>0</v>
      </c>
      <c r="AA63" s="75">
        <f>STOA!J63</f>
        <v>600.38</v>
      </c>
      <c r="AB63" s="75">
        <f>-STOA!P63</f>
        <v>0</v>
      </c>
      <c r="AC63">
        <f t="shared" si="0"/>
        <v>20.02475730113871</v>
      </c>
      <c r="AD63">
        <f t="shared" si="1"/>
        <v>2313.6631424627285</v>
      </c>
      <c r="AE63">
        <f>'IDT-1'!F63</f>
        <v>0</v>
      </c>
      <c r="AF63" s="24"/>
      <c r="AG63">
        <f t="shared" si="2"/>
        <v>2313.6631424627285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7.7933099999999991</v>
      </c>
      <c r="E64">
        <f>GT_NG!T64</f>
        <v>10.097056251821625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540.94790423077359</v>
      </c>
      <c r="P64" s="36">
        <v>75.207129170165658</v>
      </c>
      <c r="Q64" s="36">
        <v>26.7</v>
      </c>
      <c r="R64" s="38">
        <v>25.2</v>
      </c>
      <c r="S64" s="38">
        <v>0</v>
      </c>
      <c r="T64" s="37">
        <f>SUMPRODUCT(LTA!J64:AN64,LTA!J$101:AN$101,LTA!J$105:AN$105)</f>
        <v>82.1</v>
      </c>
      <c r="U64" s="37">
        <f>SUMPRODUCT(LTA!J64:AN64,LTA!J$102:AN$102,LTA!J$105:AN$105)</f>
        <v>520.71247700000004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318.41000000000003</v>
      </c>
      <c r="Z64" s="34">
        <f>IEX!P64</f>
        <v>0</v>
      </c>
      <c r="AA64" s="75">
        <f>STOA!J64</f>
        <v>600.38</v>
      </c>
      <c r="AB64" s="75">
        <f>-STOA!P64</f>
        <v>0</v>
      </c>
      <c r="AC64">
        <f t="shared" si="0"/>
        <v>20.095433737904976</v>
      </c>
      <c r="AD64">
        <f t="shared" si="1"/>
        <v>2313.9724429148564</v>
      </c>
      <c r="AE64">
        <f>'IDT-1'!F64</f>
        <v>0</v>
      </c>
      <c r="AF64" s="24"/>
      <c r="AG64">
        <f t="shared" si="2"/>
        <v>2313.9724429148564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-29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7.7933099999999991</v>
      </c>
      <c r="E65">
        <f>GT_NG!T65</f>
        <v>10.097056251821625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541.51671663052502</v>
      </c>
      <c r="P65" s="36">
        <v>75.207129170165658</v>
      </c>
      <c r="Q65" s="36">
        <v>26.7</v>
      </c>
      <c r="R65" s="38">
        <v>25.2</v>
      </c>
      <c r="S65" s="38">
        <v>0</v>
      </c>
      <c r="T65" s="37">
        <f>SUMPRODUCT(LTA!J65:AN65,LTA!J$101:AN$101,LTA!J$105:AN$105)</f>
        <v>74.02</v>
      </c>
      <c r="U65" s="37">
        <f>SUMPRODUCT(LTA!J65:AN65,LTA!J$102:AN$102,LTA!J$105:AN$105)</f>
        <v>514.34945800000003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322.27</v>
      </c>
      <c r="Z65" s="34">
        <f>IEX!P65</f>
        <v>0</v>
      </c>
      <c r="AA65" s="75">
        <f>STOA!J65</f>
        <v>600.38</v>
      </c>
      <c r="AB65" s="75">
        <f>-STOA!P65</f>
        <v>0</v>
      </c>
      <c r="AC65">
        <f t="shared" si="0"/>
        <v>19.909660509764219</v>
      </c>
      <c r="AD65">
        <f t="shared" si="1"/>
        <v>2316.1440095427483</v>
      </c>
      <c r="AE65">
        <f>'IDT-1'!F65</f>
        <v>0</v>
      </c>
      <c r="AF65" s="24"/>
      <c r="AG65">
        <f t="shared" si="2"/>
        <v>2316.1440095427483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-17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7.7933099999999991</v>
      </c>
      <c r="E66">
        <f>GT_NG!T66</f>
        <v>10.097056251821625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540.30098467526898</v>
      </c>
      <c r="P66" s="36">
        <v>75.207129170165658</v>
      </c>
      <c r="Q66" s="36">
        <v>26.7</v>
      </c>
      <c r="R66" s="38">
        <v>25.2</v>
      </c>
      <c r="S66" s="38">
        <v>0</v>
      </c>
      <c r="T66" s="37">
        <f>SUMPRODUCT(LTA!J66:AN66,LTA!J$101:AN$101,LTA!J$105:AN$105)</f>
        <v>68.23</v>
      </c>
      <c r="U66" s="37">
        <f>SUMPRODUCT(LTA!J66:AN66,LTA!J$102:AN$102,LTA!J$105:AN$105)</f>
        <v>508.94209300000006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321.31</v>
      </c>
      <c r="Z66" s="34">
        <f>IEX!P66</f>
        <v>0</v>
      </c>
      <c r="AA66" s="75">
        <f>STOA!J66</f>
        <v>600.38</v>
      </c>
      <c r="AB66" s="75">
        <f>-STOA!P66</f>
        <v>0</v>
      </c>
      <c r="AC66">
        <f t="shared" si="0"/>
        <v>19.754970706715621</v>
      </c>
      <c r="AD66">
        <f t="shared" si="1"/>
        <v>2307.9256023905409</v>
      </c>
      <c r="AE66">
        <f>'IDT-1'!F66</f>
        <v>0</v>
      </c>
      <c r="AF66" s="24"/>
      <c r="AG66">
        <f t="shared" si="2"/>
        <v>2307.9256023905409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-12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7.7933099999999991</v>
      </c>
      <c r="E67">
        <f>GT_NG!T67</f>
        <v>10.097056251821625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540.29713846528091</v>
      </c>
      <c r="P67" s="36">
        <v>75.207129170165658</v>
      </c>
      <c r="Q67" s="36">
        <v>26.7</v>
      </c>
      <c r="R67" s="38">
        <v>25.2</v>
      </c>
      <c r="S67" s="38">
        <v>0</v>
      </c>
      <c r="T67" s="37">
        <f>SUMPRODUCT(LTA!J67:AN67,LTA!J$101:AN$101,LTA!J$105:AN$105)</f>
        <v>62.21</v>
      </c>
      <c r="U67" s="37">
        <f>SUMPRODUCT(LTA!J67:AN67,LTA!J$102:AN$102,LTA!J$105:AN$105)</f>
        <v>503.69526500000001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311.66000000000003</v>
      </c>
      <c r="Z67" s="34">
        <f>IEX!P67</f>
        <v>0</v>
      </c>
      <c r="AA67" s="75">
        <f>STOA!J67</f>
        <v>600.56000000000006</v>
      </c>
      <c r="AB67" s="75">
        <f>-STOA!P67</f>
        <v>0</v>
      </c>
      <c r="AC67">
        <f t="shared" si="0"/>
        <v>19.538393254727279</v>
      </c>
      <c r="AD67">
        <f t="shared" si="1"/>
        <v>2292.4015056325411</v>
      </c>
      <c r="AE67">
        <f>'IDT-1'!F67</f>
        <v>0</v>
      </c>
      <c r="AF67" s="24"/>
      <c r="AG67">
        <f t="shared" si="2"/>
        <v>2292.4015056325411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7.7933099999999991</v>
      </c>
      <c r="E68">
        <f>GT_NG!T68</f>
        <v>10.097056251821625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540.29713846528091</v>
      </c>
      <c r="P68" s="36">
        <v>75.207129170165658</v>
      </c>
      <c r="Q68" s="36">
        <v>26.7</v>
      </c>
      <c r="R68" s="38">
        <v>25.2</v>
      </c>
      <c r="S68" s="38">
        <v>0</v>
      </c>
      <c r="T68" s="37">
        <f>SUMPRODUCT(LTA!J68:AN68,LTA!J$101:AN$101,LTA!J$105:AN$105)</f>
        <v>54.18</v>
      </c>
      <c r="U68" s="37">
        <f>SUMPRODUCT(LTA!J68:AN68,LTA!J$102:AN$102,LTA!J$105:AN$105)</f>
        <v>497.62537600000002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294.3</v>
      </c>
      <c r="Z68" s="34">
        <f>IEX!P68</f>
        <v>0</v>
      </c>
      <c r="AA68" s="75">
        <f>STOA!J68</f>
        <v>600.56000000000006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19.247256083053053</v>
      </c>
      <c r="AD68">
        <f t="shared" ref="AD68:AD98" si="4">SUM(B68:AB68,AI68:AV68)-AC68</f>
        <v>2272.0927538042156</v>
      </c>
      <c r="AE68">
        <f>'IDT-1'!F68</f>
        <v>0</v>
      </c>
      <c r="AF68" s="24"/>
      <c r="AG68">
        <f t="shared" ref="AG68:AG98" si="5">SUM(AD68:AF68)</f>
        <v>2272.0927538042156</v>
      </c>
      <c r="AI68" s="34">
        <f>PXIL!J68</f>
        <v>0</v>
      </c>
      <c r="AJ68" s="34">
        <f>PXIL!P68</f>
        <v>0</v>
      </c>
      <c r="AK68" s="34">
        <f>RTM_IEX!J68</f>
        <v>3.86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7.7933099999999991</v>
      </c>
      <c r="E69">
        <f>GT_NG!T69</f>
        <v>10.097056251821625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541.51281285528887</v>
      </c>
      <c r="P69" s="36">
        <v>75.207129170165658</v>
      </c>
      <c r="Q69" s="36">
        <v>26.7</v>
      </c>
      <c r="R69" s="38">
        <v>22.110000000000003</v>
      </c>
      <c r="S69" s="38">
        <v>0</v>
      </c>
      <c r="T69" s="37">
        <f>SUMPRODUCT(LTA!J69:AN69,LTA!J$101:AN$101,LTA!J$105:AN$105)</f>
        <v>47.17</v>
      </c>
      <c r="U69" s="37">
        <f>SUMPRODUCT(LTA!J69:AN69,LTA!J$102:AN$102,LTA!J$105:AN$105)</f>
        <v>490.99630400000007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278.86</v>
      </c>
      <c r="Z69" s="34">
        <f>IEX!P69</f>
        <v>0</v>
      </c>
      <c r="AA69" s="75">
        <f>STOA!J69</f>
        <v>600.56000000000006</v>
      </c>
      <c r="AB69" s="75">
        <f>-STOA!P69</f>
        <v>0</v>
      </c>
      <c r="AC69">
        <f t="shared" si="3"/>
        <v>19.060159543129121</v>
      </c>
      <c r="AD69">
        <f t="shared" si="4"/>
        <v>2250.0064527341474</v>
      </c>
      <c r="AE69">
        <f>'IDT-1'!F69</f>
        <v>0</v>
      </c>
      <c r="AF69" s="24"/>
      <c r="AG69">
        <f t="shared" si="5"/>
        <v>2250.0064527341474</v>
      </c>
      <c r="AI69" s="34">
        <f>PXIL!J69</f>
        <v>0</v>
      </c>
      <c r="AJ69" s="34">
        <f>PXIL!P69</f>
        <v>0</v>
      </c>
      <c r="AK69" s="34">
        <f>RTM_IEX!J69</f>
        <v>12.54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7.7933099999999991</v>
      </c>
      <c r="E70">
        <f>GT_NG!T70</f>
        <v>10.097056251821625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541.51281285528887</v>
      </c>
      <c r="P70" s="36">
        <v>75.207129170165658</v>
      </c>
      <c r="Q70" s="36">
        <v>26.7</v>
      </c>
      <c r="R70" s="38">
        <v>19.59</v>
      </c>
      <c r="S70" s="38">
        <v>0</v>
      </c>
      <c r="T70" s="37">
        <f>SUMPRODUCT(LTA!J70:AN70,LTA!J$101:AN$101,LTA!J$105:AN$105)</f>
        <v>39.03</v>
      </c>
      <c r="U70" s="37">
        <f>SUMPRODUCT(LTA!J70:AN70,LTA!J$102:AN$102,LTA!J$105:AN$105)</f>
        <v>484.96538700000002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265.35000000000002</v>
      </c>
      <c r="Z70" s="34">
        <f>IEX!P70</f>
        <v>0</v>
      </c>
      <c r="AA70" s="75">
        <f>STOA!J70</f>
        <v>600.56000000000006</v>
      </c>
      <c r="AB70" s="75">
        <f>-STOA!P70</f>
        <v>0</v>
      </c>
      <c r="AC70">
        <f t="shared" si="3"/>
        <v>18.701135840329119</v>
      </c>
      <c r="AD70">
        <f t="shared" si="4"/>
        <v>2207.624559436947</v>
      </c>
      <c r="AE70">
        <f>'IDT-1'!F70</f>
        <v>0</v>
      </c>
      <c r="AF70" s="24"/>
      <c r="AG70">
        <f t="shared" si="5"/>
        <v>2207.624559436947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8.0641200000000008</v>
      </c>
      <c r="E71">
        <f>GT_NG!T71</f>
        <v>10.097056251821625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541.51281285528887</v>
      </c>
      <c r="P71" s="36">
        <v>75.207129170165658</v>
      </c>
      <c r="Q71" s="36">
        <v>26.7</v>
      </c>
      <c r="R71" s="38">
        <v>15.04</v>
      </c>
      <c r="S71" s="38">
        <v>0</v>
      </c>
      <c r="T71" s="37">
        <f>SUMPRODUCT(LTA!J71:AN71,LTA!J$101:AN$101,LTA!J$105:AN$105)</f>
        <v>31.759999999999998</v>
      </c>
      <c r="U71" s="37">
        <f>SUMPRODUCT(LTA!J71:AN71,LTA!J$102:AN$102,LTA!J$105:AN$105)</f>
        <v>479.88318500000003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263.42</v>
      </c>
      <c r="Z71" s="34">
        <f>IEX!P71</f>
        <v>0</v>
      </c>
      <c r="AA71" s="75">
        <f>STOA!J71</f>
        <v>576.82000000000005</v>
      </c>
      <c r="AB71" s="75">
        <f>-STOA!P71</f>
        <v>0</v>
      </c>
      <c r="AC71">
        <f t="shared" si="3"/>
        <v>18.629472147529121</v>
      </c>
      <c r="AD71">
        <f t="shared" si="4"/>
        <v>2199.1648311297472</v>
      </c>
      <c r="AE71">
        <f>'IDT-1'!F71</f>
        <v>0</v>
      </c>
      <c r="AF71" s="24"/>
      <c r="AG71">
        <f t="shared" si="5"/>
        <v>2199.1648311297472</v>
      </c>
      <c r="AI71" s="34">
        <f>PXIL!J71</f>
        <v>0</v>
      </c>
      <c r="AJ71" s="34">
        <f>PXIL!P71</f>
        <v>0</v>
      </c>
      <c r="AK71" s="34">
        <f>RTM_IEX!J71</f>
        <v>33.770000000000003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8.0641200000000008</v>
      </c>
      <c r="E72">
        <f>GT_NG!T72</f>
        <v>10.097056251821625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585.96822281947914</v>
      </c>
      <c r="P72" s="36">
        <v>75.207129170165658</v>
      </c>
      <c r="Q72" s="36">
        <v>26.7</v>
      </c>
      <c r="R72" s="38">
        <v>11.349999999999998</v>
      </c>
      <c r="S72" s="38">
        <v>0</v>
      </c>
      <c r="T72" s="37">
        <f>SUMPRODUCT(LTA!J72:AN72,LTA!J$101:AN$101,LTA!J$105:AN$105)</f>
        <v>22.62</v>
      </c>
      <c r="U72" s="37">
        <f>SUMPRODUCT(LTA!J72:AN72,LTA!J$102:AN$102,LTA!J$105:AN$105)</f>
        <v>473.97892700000006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219.03</v>
      </c>
      <c r="Z72" s="34">
        <f>IEX!P72</f>
        <v>0</v>
      </c>
      <c r="AA72" s="75">
        <f>STOA!J72</f>
        <v>576.82000000000005</v>
      </c>
      <c r="AB72" s="75">
        <f>-STOA!P72</f>
        <v>0</v>
      </c>
      <c r="AC72">
        <f t="shared" si="3"/>
        <v>18.270045824028319</v>
      </c>
      <c r="AD72">
        <f t="shared" si="4"/>
        <v>2156.7354094174384</v>
      </c>
      <c r="AE72">
        <f>'IDT-1'!F72</f>
        <v>0</v>
      </c>
      <c r="AF72" s="24"/>
      <c r="AG72">
        <f t="shared" si="5"/>
        <v>2156.7354094174384</v>
      </c>
      <c r="AI72" s="34">
        <f>PXIL!J72</f>
        <v>0</v>
      </c>
      <c r="AJ72" s="34">
        <f>PXIL!P72</f>
        <v>0</v>
      </c>
      <c r="AK72" s="34">
        <f>RTM_IEX!J72</f>
        <v>9.65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8.0641200000000008</v>
      </c>
      <c r="E73">
        <f>GT_NG!T73</f>
        <v>10.097056251821625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588.60209097289874</v>
      </c>
      <c r="P73" s="36">
        <v>75.207129170165658</v>
      </c>
      <c r="Q73" s="36">
        <v>26.7</v>
      </c>
      <c r="R73" s="38">
        <v>7.0625450612833456</v>
      </c>
      <c r="S73" s="38">
        <v>0</v>
      </c>
      <c r="T73" s="37">
        <f>SUMPRODUCT(LTA!J73:AN73,LTA!J$101:AN$101,LTA!J$105:AN$105)</f>
        <v>17.5</v>
      </c>
      <c r="U73" s="37">
        <f>SUMPRODUCT(LTA!J73:AN73,LTA!J$102:AN$102,LTA!J$105:AN$105)</f>
        <v>468.25004300000001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211.81</v>
      </c>
      <c r="Z73" s="34">
        <f>IEX!P73</f>
        <v>0</v>
      </c>
      <c r="AA73" s="75">
        <f>STOA!J73</f>
        <v>576.82000000000005</v>
      </c>
      <c r="AB73" s="75">
        <f>-STOA!P73</f>
        <v>0</v>
      </c>
      <c r="AC73">
        <f t="shared" si="3"/>
        <v>18.023317069431823</v>
      </c>
      <c r="AD73">
        <f t="shared" si="4"/>
        <v>2127.6096673867378</v>
      </c>
      <c r="AE73">
        <f>'IDT-1'!F73</f>
        <v>0</v>
      </c>
      <c r="AF73" s="24"/>
      <c r="AG73">
        <f t="shared" si="5"/>
        <v>2127.6096673867378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8.0641200000000008</v>
      </c>
      <c r="E74">
        <f>GT_NG!T74</f>
        <v>10.097056251821625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591.00990744964781</v>
      </c>
      <c r="P74" s="36">
        <v>75.207129170165658</v>
      </c>
      <c r="Q74" s="36">
        <v>26.7</v>
      </c>
      <c r="R74" s="38">
        <v>4.08</v>
      </c>
      <c r="S74" s="38">
        <v>0</v>
      </c>
      <c r="T74" s="37">
        <f>SUMPRODUCT(LTA!J74:AN74,LTA!J$101:AN$101,LTA!J$105:AN$105)</f>
        <v>11.92</v>
      </c>
      <c r="U74" s="37">
        <f>SUMPRODUCT(LTA!J74:AN74,LTA!J$102:AN$102,LTA!J$105:AN$105)</f>
        <v>462.56550500000003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154.38</v>
      </c>
      <c r="Z74" s="34">
        <f>IEX!P74</f>
        <v>0</v>
      </c>
      <c r="AA74" s="75">
        <f>STOA!J74</f>
        <v>576.82000000000005</v>
      </c>
      <c r="AB74" s="75">
        <f>-STOA!P74</f>
        <v>0</v>
      </c>
      <c r="AC74">
        <f t="shared" si="3"/>
        <v>17.579215230121736</v>
      </c>
      <c r="AD74">
        <f t="shared" si="4"/>
        <v>2075.1845026415135</v>
      </c>
      <c r="AE74">
        <f>'IDT-1'!F74</f>
        <v>0</v>
      </c>
      <c r="AF74" s="24"/>
      <c r="AG74">
        <f t="shared" si="5"/>
        <v>2075.1845026415135</v>
      </c>
      <c r="AI74" s="34">
        <f>PXIL!J74</f>
        <v>0</v>
      </c>
      <c r="AJ74" s="34">
        <f>PXIL!P74</f>
        <v>0</v>
      </c>
      <c r="AK74" s="34">
        <f>RTM_IEX!J74</f>
        <v>16.399999999999999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8.0641200000000008</v>
      </c>
      <c r="E75">
        <f>GT_NG!T75</f>
        <v>10.185368697172835</v>
      </c>
      <c r="F75">
        <f>GT_Spot!T75</f>
        <v>0</v>
      </c>
      <c r="G75">
        <f>PPCL_NG!T75</f>
        <v>54.95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554.46294909045241</v>
      </c>
      <c r="P75" s="36">
        <v>75.207129170165658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6.4</v>
      </c>
      <c r="U75" s="37">
        <f>SUMPRODUCT(LTA!J75:AN75,LTA!J$102:AN$102,LTA!J$105:AN$105)</f>
        <v>458.681692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168.85</v>
      </c>
      <c r="Z75" s="34">
        <f>IEX!P75</f>
        <v>0</v>
      </c>
      <c r="AA75" s="75">
        <f>STOA!J75</f>
        <v>582.0100000000001</v>
      </c>
      <c r="AB75" s="75">
        <f>-STOA!P75</f>
        <v>0</v>
      </c>
      <c r="AC75">
        <f t="shared" si="3"/>
        <v>17.276290575245444</v>
      </c>
      <c r="AD75">
        <f t="shared" si="4"/>
        <v>2039.4249683825453</v>
      </c>
      <c r="AE75">
        <f>'IDT-1'!F75</f>
        <v>0</v>
      </c>
      <c r="AF75" s="24"/>
      <c r="AG75">
        <f t="shared" si="5"/>
        <v>2039.4249683825453</v>
      </c>
      <c r="AI75" s="34">
        <f>PXIL!J75</f>
        <v>0</v>
      </c>
      <c r="AJ75" s="34">
        <f>PXIL!P75</f>
        <v>0</v>
      </c>
      <c r="AK75" s="34">
        <f>RTM_IEX!J75</f>
        <v>11.58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8.0641200000000008</v>
      </c>
      <c r="E76">
        <f>GT_NG!T76</f>
        <v>10.185368697172835</v>
      </c>
      <c r="F76">
        <f>GT_Spot!T76</f>
        <v>0</v>
      </c>
      <c r="G76">
        <f>PPCL_NG!T76</f>
        <v>54.95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565.287644380031</v>
      </c>
      <c r="P76" s="36">
        <v>75.207129170165658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3.9699999999999998</v>
      </c>
      <c r="U76" s="37">
        <f>SUMPRODUCT(LTA!J76:AN76,LTA!J$102:AN$102,LTA!J$105:AN$105)</f>
        <v>454.48809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129.30000000000001</v>
      </c>
      <c r="Z76" s="34">
        <f>IEX!P76</f>
        <v>0</v>
      </c>
      <c r="AA76" s="75">
        <f>STOA!J76</f>
        <v>582.0100000000001</v>
      </c>
      <c r="AB76" s="75">
        <f>-STOA!P76</f>
        <v>0</v>
      </c>
      <c r="AC76">
        <f t="shared" si="3"/>
        <v>17.898626685864592</v>
      </c>
      <c r="AD76">
        <f t="shared" si="4"/>
        <v>1871.8737255615051</v>
      </c>
      <c r="AE76">
        <f>'IDT-1'!F76</f>
        <v>0</v>
      </c>
      <c r="AF76" s="24"/>
      <c r="AG76">
        <f t="shared" si="5"/>
        <v>1871.8737255615051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-120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8.0641200000000008</v>
      </c>
      <c r="E77">
        <f>GT_NG!T77</f>
        <v>10.185368697172835</v>
      </c>
      <c r="F77">
        <f>GT_Spot!T77</f>
        <v>0</v>
      </c>
      <c r="G77">
        <f>PPCL_NG!T77</f>
        <v>54.95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640.29795617286436</v>
      </c>
      <c r="P77" s="36">
        <v>75.207129170165658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1.63</v>
      </c>
      <c r="U77" s="37">
        <f>SUMPRODUCT(LTA!J77:AN77,LTA!J$102:AN$102,LTA!J$105:AN$105)</f>
        <v>449.87343700000002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620.61000000000013</v>
      </c>
      <c r="AB77" s="75">
        <f>-STOA!P77</f>
        <v>0</v>
      </c>
      <c r="AC77">
        <f t="shared" si="3"/>
        <v>16.772935292737706</v>
      </c>
      <c r="AD77">
        <f t="shared" si="4"/>
        <v>1980.0050757474655</v>
      </c>
      <c r="AE77">
        <f>'IDT-1'!F77</f>
        <v>-28</v>
      </c>
      <c r="AF77" s="24"/>
      <c r="AG77">
        <f t="shared" si="5"/>
        <v>1952.0050757474655</v>
      </c>
      <c r="AI77" s="34">
        <f>PXIL!J77</f>
        <v>0</v>
      </c>
      <c r="AJ77" s="34">
        <f>PXIL!P77</f>
        <v>0</v>
      </c>
      <c r="AK77" s="34">
        <f>RTM_IEX!J77</f>
        <v>9.65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8.0641200000000008</v>
      </c>
      <c r="E78">
        <f>GT_NG!T78</f>
        <v>10.185368697172835</v>
      </c>
      <c r="F78">
        <f>GT_Spot!T78</f>
        <v>0</v>
      </c>
      <c r="G78">
        <f>PPCL_NG!T78</f>
        <v>54.95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710.63178846221433</v>
      </c>
      <c r="P78" s="36">
        <v>75.207129170165658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0.35</v>
      </c>
      <c r="U78" s="37">
        <f>SUMPRODUCT(LTA!J78:AN78,LTA!J$102:AN$102,LTA!J$105:AN$105)</f>
        <v>446.71586500000001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629.97000000000014</v>
      </c>
      <c r="AB78" s="75">
        <f>-STOA!P78</f>
        <v>0</v>
      </c>
      <c r="AC78">
        <f t="shared" si="3"/>
        <v>18.17114365165715</v>
      </c>
      <c r="AD78">
        <f t="shared" si="4"/>
        <v>1944.213127677896</v>
      </c>
      <c r="AE78">
        <f>'IDT-1'!F78</f>
        <v>0</v>
      </c>
      <c r="AF78" s="24"/>
      <c r="AG78">
        <f t="shared" si="5"/>
        <v>1944.213127677896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8.0641200000000008</v>
      </c>
      <c r="E79">
        <f>GT_NG!T79</f>
        <v>10.185368697172835</v>
      </c>
      <c r="F79">
        <f>GT_Spot!T79</f>
        <v>0</v>
      </c>
      <c r="G79">
        <f>PPCL_NG!T79</f>
        <v>54.95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765.9654031942481</v>
      </c>
      <c r="P79" s="36">
        <v>66.480000000000018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0.1</v>
      </c>
      <c r="U79" s="37">
        <f>SUMPRODUCT(LTA!J79:AN79,LTA!J$102:AN$102,LTA!J$105:AN$105)</f>
        <v>446.23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-239</v>
      </c>
      <c r="AA79" s="75">
        <f>STOA!J79</f>
        <v>662.36</v>
      </c>
      <c r="AB79" s="75">
        <f>-STOA!P79</f>
        <v>0</v>
      </c>
      <c r="AC79">
        <f t="shared" si="3"/>
        <v>20.833350936179986</v>
      </c>
      <c r="AD79">
        <f t="shared" si="4"/>
        <v>1862.8115409552406</v>
      </c>
      <c r="AE79">
        <f>'IDT-1'!F79</f>
        <v>0</v>
      </c>
      <c r="AF79" s="24"/>
      <c r="AG79">
        <f t="shared" si="5"/>
        <v>1862.8115409552406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-58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8.0641200000000008</v>
      </c>
      <c r="E80">
        <f>GT_NG!T80</f>
        <v>10.185368697172835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765.9654031942481</v>
      </c>
      <c r="P80" s="36">
        <v>66.480000000000018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444.23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-237</v>
      </c>
      <c r="AA80" s="75">
        <f>STOA!J80</f>
        <v>662.36</v>
      </c>
      <c r="AB80" s="75">
        <f>-STOA!P80</f>
        <v>0</v>
      </c>
      <c r="AC80">
        <f t="shared" si="3"/>
        <v>20.832330093904876</v>
      </c>
      <c r="AD80">
        <f t="shared" si="4"/>
        <v>1860.6825617975162</v>
      </c>
      <c r="AE80">
        <f>'IDT-1'!F80</f>
        <v>0</v>
      </c>
      <c r="AF80" s="24"/>
      <c r="AG80">
        <f t="shared" si="5"/>
        <v>1860.6825617975162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-61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8.0641200000000008</v>
      </c>
      <c r="E81">
        <f>GT_NG!T81</f>
        <v>10.185368697172835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765.80542759406637</v>
      </c>
      <c r="P81" s="36">
        <v>66.480000000000018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446.72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-229</v>
      </c>
      <c r="AA81" s="75">
        <f>STOA!J81</f>
        <v>662.36</v>
      </c>
      <c r="AB81" s="75">
        <f>-STOA!P81</f>
        <v>0</v>
      </c>
      <c r="AC81">
        <f t="shared" si="3"/>
        <v>20.800991352514021</v>
      </c>
      <c r="AD81">
        <f t="shared" si="4"/>
        <v>1869.0339249387255</v>
      </c>
      <c r="AE81">
        <f>'IDT-1'!F81</f>
        <v>-3.46</v>
      </c>
      <c r="AF81" s="24"/>
      <c r="AG81">
        <f t="shared" si="5"/>
        <v>1865.5739249387254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-63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10.185368697172835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752.99118073418538</v>
      </c>
      <c r="P82" s="36">
        <v>66.480000000000018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445.55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-194</v>
      </c>
      <c r="AA82" s="75">
        <f>STOA!J82</f>
        <v>662.36</v>
      </c>
      <c r="AB82" s="75">
        <f>-STOA!P82</f>
        <v>0</v>
      </c>
      <c r="AC82">
        <f t="shared" si="3"/>
        <v>20.27690810809634</v>
      </c>
      <c r="AD82">
        <f t="shared" si="4"/>
        <v>1903.5737613232618</v>
      </c>
      <c r="AE82">
        <f>'IDT-1'!F82</f>
        <v>-23.641999999999999</v>
      </c>
      <c r="AF82" s="24"/>
      <c r="AG82">
        <f t="shared" si="5"/>
        <v>1879.9317613232618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10.185368697172835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751.89198940009578</v>
      </c>
      <c r="P83" s="36">
        <v>66.480000000000018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446.39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-229</v>
      </c>
      <c r="AA83" s="75">
        <f>STOA!J83</f>
        <v>662.54</v>
      </c>
      <c r="AB83" s="75">
        <f>-STOA!P83</f>
        <v>0</v>
      </c>
      <c r="AC83">
        <f t="shared" si="3"/>
        <v>20.606595212271596</v>
      </c>
      <c r="AD83">
        <f t="shared" si="4"/>
        <v>1864.1621638505846</v>
      </c>
      <c r="AE83">
        <f>'IDT-1'!F83</f>
        <v>0</v>
      </c>
      <c r="AF83" s="24"/>
      <c r="AG83">
        <f t="shared" si="5"/>
        <v>1864.1621638505846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-54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10.185368697172835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750.67809081603264</v>
      </c>
      <c r="P84" s="36">
        <v>66.480000000000018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445.39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-228</v>
      </c>
      <c r="AA84" s="75">
        <f>STOA!J84</f>
        <v>662.54</v>
      </c>
      <c r="AB84" s="75">
        <f>-STOA!P84</f>
        <v>0</v>
      </c>
      <c r="AC84">
        <f t="shared" si="3"/>
        <v>20.469402256017016</v>
      </c>
      <c r="AD84">
        <f t="shared" si="4"/>
        <v>1876.0854582227757</v>
      </c>
      <c r="AE84">
        <f>'IDT-1'!F84</f>
        <v>0</v>
      </c>
      <c r="AF84" s="24"/>
      <c r="AG84">
        <f t="shared" si="5"/>
        <v>1876.0854582227757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-41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10.185368697172835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753.76858835002747</v>
      </c>
      <c r="P85" s="36">
        <v>66.480000000000018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444.73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-227</v>
      </c>
      <c r="AA85" s="75">
        <f>STOA!J85</f>
        <v>662.54</v>
      </c>
      <c r="AB85" s="75">
        <f>-STOA!P85</f>
        <v>0</v>
      </c>
      <c r="AC85">
        <f t="shared" si="3"/>
        <v>20.743955704726581</v>
      </c>
      <c r="AD85">
        <f t="shared" si="4"/>
        <v>1848.2417044125059</v>
      </c>
      <c r="AE85">
        <f>'IDT-1'!F85</f>
        <v>-8.65</v>
      </c>
      <c r="AF85" s="24"/>
      <c r="AG85">
        <f t="shared" si="5"/>
        <v>1839.5917044125058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-72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10.185368697172835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748.05256714195002</v>
      </c>
      <c r="P86" s="36">
        <v>66.480000000000018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444.56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-176</v>
      </c>
      <c r="AA86" s="75">
        <f>STOA!J86</f>
        <v>662.54</v>
      </c>
      <c r="AB86" s="75">
        <f>-STOA!P86</f>
        <v>0</v>
      </c>
      <c r="AC86">
        <f t="shared" si="3"/>
        <v>20.279426398059169</v>
      </c>
      <c r="AD86">
        <f t="shared" si="4"/>
        <v>1891.8202125110961</v>
      </c>
      <c r="AE86">
        <f>'IDT-1'!F86</f>
        <v>-47</v>
      </c>
      <c r="AF86" s="24"/>
      <c r="AG86">
        <f t="shared" si="5"/>
        <v>1844.8202125110961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-74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10.185368697172835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748.05256714195002</v>
      </c>
      <c r="P87" s="36">
        <v>66.480000000000018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444.42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-129</v>
      </c>
      <c r="AA87" s="75">
        <f>STOA!J87</f>
        <v>662.54</v>
      </c>
      <c r="AB87" s="75">
        <f>-STOA!P87</f>
        <v>0</v>
      </c>
      <c r="AC87">
        <f t="shared" si="3"/>
        <v>20.108824705884047</v>
      </c>
      <c r="AD87">
        <f t="shared" si="4"/>
        <v>1911.8505120988261</v>
      </c>
      <c r="AE87">
        <f>'IDT-1'!F87</f>
        <v>-87</v>
      </c>
      <c r="AF87" s="24"/>
      <c r="AG87">
        <f t="shared" si="5"/>
        <v>1824.8505120988261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-101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10.185368697172835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748.05256714195002</v>
      </c>
      <c r="P88" s="36">
        <v>66.480000000000018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444.42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-12</v>
      </c>
      <c r="AA88" s="75">
        <f>STOA!J88</f>
        <v>662.54</v>
      </c>
      <c r="AB88" s="75">
        <f>-STOA!P88</f>
        <v>0</v>
      </c>
      <c r="AC88">
        <f t="shared" si="3"/>
        <v>19.06687230572269</v>
      </c>
      <c r="AD88">
        <f t="shared" si="4"/>
        <v>2035.8924644989872</v>
      </c>
      <c r="AE88">
        <f>'IDT-1'!F88</f>
        <v>-165</v>
      </c>
      <c r="AF88" s="24"/>
      <c r="AG88">
        <f t="shared" si="5"/>
        <v>1870.8924644989872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10.185368697172835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748.30528065823034</v>
      </c>
      <c r="P89" s="36">
        <v>66.480000000000018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442.48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662.54</v>
      </c>
      <c r="AB89" s="75">
        <f>-STOA!P89</f>
        <v>0</v>
      </c>
      <c r="AC89">
        <f t="shared" si="3"/>
        <v>19.205179938307452</v>
      </c>
      <c r="AD89">
        <f t="shared" si="4"/>
        <v>2016.0668703826827</v>
      </c>
      <c r="AE89">
        <f>'IDT-1'!F89</f>
        <v>-118.73699999999999</v>
      </c>
      <c r="AF89" s="24"/>
      <c r="AG89">
        <f t="shared" si="5"/>
        <v>1897.3298703826827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10.185368697172835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754.02130186630779</v>
      </c>
      <c r="P90" s="36">
        <v>66.480000000000018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443.26000000000005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662.54</v>
      </c>
      <c r="AB90" s="75">
        <f>-STOA!P90</f>
        <v>0</v>
      </c>
      <c r="AC90">
        <f t="shared" si="3"/>
        <v>19.268217674180192</v>
      </c>
      <c r="AD90">
        <f t="shared" si="4"/>
        <v>2021.4998538548878</v>
      </c>
      <c r="AE90">
        <f>'IDT-1'!F90</f>
        <v>-66.186000000000007</v>
      </c>
      <c r="AF90" s="24"/>
      <c r="AG90">
        <f t="shared" si="5"/>
        <v>1955.3138538548878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-126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10.185368697172835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754.02130186630779</v>
      </c>
      <c r="P91" s="36">
        <v>66.480000000000018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439.6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662.54</v>
      </c>
      <c r="AB91" s="75">
        <f>-STOA!P91</f>
        <v>0</v>
      </c>
      <c r="AC91">
        <f t="shared" si="3"/>
        <v>19.550906510001088</v>
      </c>
      <c r="AD91">
        <f t="shared" si="4"/>
        <v>1980.557165019067</v>
      </c>
      <c r="AE91">
        <f>'IDT-1'!F91</f>
        <v>-13.211</v>
      </c>
      <c r="AF91" s="24"/>
      <c r="AG91">
        <f t="shared" si="5"/>
        <v>1967.346165019067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-163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10.185368697172835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754.02130186630779</v>
      </c>
      <c r="P92" s="36">
        <v>66.480000000000018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439.26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16.809999999999999</v>
      </c>
      <c r="Z92" s="34">
        <f>IEX!P92</f>
        <v>0</v>
      </c>
      <c r="AA92" s="75">
        <f>STOA!J92</f>
        <v>662.54</v>
      </c>
      <c r="AB92" s="75">
        <f>-STOA!P92</f>
        <v>0</v>
      </c>
      <c r="AC92">
        <f t="shared" si="3"/>
        <v>19.46053325142908</v>
      </c>
      <c r="AD92">
        <f t="shared" si="4"/>
        <v>2024.1175382776389</v>
      </c>
      <c r="AE92">
        <f>'IDT-1'!F92</f>
        <v>0</v>
      </c>
      <c r="AF92" s="24"/>
      <c r="AG92">
        <f t="shared" si="5"/>
        <v>2024.1175382776389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-136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10.185368697172835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754.02130186630779</v>
      </c>
      <c r="P93" s="36">
        <v>66.480000000000018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436.26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25.17</v>
      </c>
      <c r="Z93" s="34">
        <f>IEX!P93</f>
        <v>0</v>
      </c>
      <c r="AA93" s="75">
        <f>STOA!J93</f>
        <v>662.54</v>
      </c>
      <c r="AB93" s="75">
        <f>-STOA!P93</f>
        <v>0</v>
      </c>
      <c r="AC93">
        <f t="shared" si="3"/>
        <v>19.395432201005526</v>
      </c>
      <c r="AD93">
        <f t="shared" si="4"/>
        <v>2042.5426393280625</v>
      </c>
      <c r="AE93">
        <f>'IDT-1'!F93</f>
        <v>22.884</v>
      </c>
      <c r="AF93" s="24"/>
      <c r="AG93">
        <f t="shared" si="5"/>
        <v>2065.4266393280623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-123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10.185368697172835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749.25879486277574</v>
      </c>
      <c r="P94" s="36">
        <v>66.480000000000018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436.6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43.55</v>
      </c>
      <c r="Z94" s="34">
        <f>IEX!P94</f>
        <v>0</v>
      </c>
      <c r="AA94" s="75">
        <f>STOA!J94</f>
        <v>662.54</v>
      </c>
      <c r="AB94" s="75">
        <f>-STOA!P94</f>
        <v>0</v>
      </c>
      <c r="AC94">
        <f t="shared" si="3"/>
        <v>19.1653576754554</v>
      </c>
      <c r="AD94">
        <f t="shared" si="4"/>
        <v>2097.7302068500803</v>
      </c>
      <c r="AE94">
        <f>'IDT-1'!F94</f>
        <v>6.8650000000000002</v>
      </c>
      <c r="AF94" s="24"/>
      <c r="AG94">
        <f t="shared" si="5"/>
        <v>2104.5952068500801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-82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10.185368697172835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746.16829732878091</v>
      </c>
      <c r="P95" s="36">
        <v>66.480000000000018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435.96999999999997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78.31</v>
      </c>
      <c r="Z95" s="34">
        <f>IEX!P95</f>
        <v>0</v>
      </c>
      <c r="AA95" s="75">
        <f>STOA!J95</f>
        <v>662.54</v>
      </c>
      <c r="AB95" s="75">
        <f>-STOA!P95</f>
        <v>0</v>
      </c>
      <c r="AC95">
        <f t="shared" si="3"/>
        <v>19.239724026222291</v>
      </c>
      <c r="AD95">
        <f t="shared" si="4"/>
        <v>2150.695342965319</v>
      </c>
      <c r="AE95">
        <f>'IDT-1'!F95</f>
        <v>0</v>
      </c>
      <c r="AF95" s="24"/>
      <c r="AG95">
        <f t="shared" si="5"/>
        <v>2150.695342965319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10.185368697172835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746.16829732878091</v>
      </c>
      <c r="P96" s="36">
        <v>66.480000000000018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436.14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94.95</v>
      </c>
      <c r="Z96" s="34">
        <f>IEX!P96</f>
        <v>0</v>
      </c>
      <c r="AA96" s="75">
        <f>STOA!J96</f>
        <v>662.54</v>
      </c>
      <c r="AB96" s="75">
        <f>-STOA!P96</f>
        <v>0</v>
      </c>
      <c r="AC96">
        <f t="shared" si="3"/>
        <v>19.338572237597845</v>
      </c>
      <c r="AD96">
        <f t="shared" si="4"/>
        <v>2172.4064947539437</v>
      </c>
      <c r="AE96">
        <f>'IDT-1'!F96</f>
        <v>0</v>
      </c>
      <c r="AF96" s="24"/>
      <c r="AG96">
        <f t="shared" si="5"/>
        <v>2172.4064947539437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10.185368697172835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745.59948492902947</v>
      </c>
      <c r="P97" s="36">
        <v>66.480000000000018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436.46999999999997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104.6</v>
      </c>
      <c r="Z97" s="34">
        <f>IEX!P97</f>
        <v>0</v>
      </c>
      <c r="AA97" s="75">
        <f>STOA!J97</f>
        <v>662.54</v>
      </c>
      <c r="AB97" s="75">
        <f>-STOA!P97</f>
        <v>0</v>
      </c>
      <c r="AC97">
        <f t="shared" si="3"/>
        <v>19.332914636191038</v>
      </c>
      <c r="AD97">
        <f t="shared" si="4"/>
        <v>2191.8233399555984</v>
      </c>
      <c r="AE97">
        <f>'IDT-1'!F97</f>
        <v>0</v>
      </c>
      <c r="AF97" s="24"/>
      <c r="AG97">
        <f t="shared" si="5"/>
        <v>2191.8233399555984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10.185368697172835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745.59948492902947</v>
      </c>
      <c r="P98" s="36">
        <v>66.480000000000018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436.46999999999997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117.37</v>
      </c>
      <c r="Z98" s="34">
        <f>IEX!P98</f>
        <v>0</v>
      </c>
      <c r="AA98" s="75">
        <f>STOA!J98</f>
        <v>662.54</v>
      </c>
      <c r="AB98" s="75">
        <f>-STOA!P98</f>
        <v>0</v>
      </c>
      <c r="AC98">
        <f t="shared" si="3"/>
        <v>19.609605790688821</v>
      </c>
      <c r="AD98">
        <f t="shared" si="4"/>
        <v>2184.3166488011007</v>
      </c>
      <c r="AE98">
        <f>'IDT-1'!F98</f>
        <v>0</v>
      </c>
      <c r="AF98" s="24"/>
      <c r="AG98">
        <f t="shared" si="5"/>
        <v>2184.3166488011007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0.17908890975000014</v>
      </c>
      <c r="E99">
        <f t="shared" si="6"/>
        <v>0.24353293214123944</v>
      </c>
      <c r="F99">
        <f t="shared" si="6"/>
        <v>0</v>
      </c>
      <c r="G99">
        <f t="shared" si="6"/>
        <v>1.3413599999999979</v>
      </c>
      <c r="H99">
        <f t="shared" si="6"/>
        <v>0</v>
      </c>
      <c r="I99">
        <f t="shared" si="6"/>
        <v>1.670614881652037</v>
      </c>
      <c r="J99">
        <f t="shared" si="6"/>
        <v>0</v>
      </c>
      <c r="K99">
        <f t="shared" si="6"/>
        <v>0.92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14.764214149614414</v>
      </c>
      <c r="P99" s="36">
        <f t="shared" si="6"/>
        <v>1.5439345955946291</v>
      </c>
      <c r="Q99" s="36">
        <f t="shared" si="6"/>
        <v>0.56313202141900942</v>
      </c>
      <c r="R99" s="38">
        <f>SUM(R3:R98)/4000</f>
        <v>0.2618187727894481</v>
      </c>
      <c r="S99" s="38">
        <f t="shared" si="6"/>
        <v>0</v>
      </c>
      <c r="T99" s="37">
        <f t="shared" si="6"/>
        <v>0.84323000000000015</v>
      </c>
      <c r="U99" s="37">
        <f t="shared" si="6"/>
        <v>10.504832891000003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1.6448925000000003</v>
      </c>
      <c r="Z99" s="34">
        <f t="shared" si="6"/>
        <v>-1.2947500000000001</v>
      </c>
      <c r="AA99" s="75">
        <f t="shared" si="6"/>
        <v>14.72824</v>
      </c>
      <c r="AB99" s="75">
        <f t="shared" si="6"/>
        <v>0</v>
      </c>
      <c r="AC99">
        <f t="shared" si="6"/>
        <v>0.43310910530472685</v>
      </c>
      <c r="AD99">
        <f t="shared" si="6"/>
        <v>47.279770048656061</v>
      </c>
      <c r="AE99">
        <f t="shared" si="6"/>
        <v>-0.107228</v>
      </c>
      <c r="AG99">
        <f t="shared" si="6"/>
        <v>47.172542048656069</v>
      </c>
      <c r="AI99">
        <f t="shared" si="6"/>
        <v>0</v>
      </c>
      <c r="AJ99">
        <f t="shared" si="6"/>
        <v>0</v>
      </c>
      <c r="AK99">
        <f t="shared" si="6"/>
        <v>0.41973749999999999</v>
      </c>
      <c r="AL99">
        <f t="shared" si="6"/>
        <v>-0.621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1.3029660000000001</v>
      </c>
      <c r="E3">
        <f>GT_NG!S3</f>
        <v>2.1012554744525551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84.394058869711216</v>
      </c>
      <c r="P3" s="36">
        <v>0</v>
      </c>
      <c r="Q3" s="36">
        <v>0</v>
      </c>
      <c r="R3" s="38">
        <v>0</v>
      </c>
      <c r="S3" s="38">
        <v>7.95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-41</v>
      </c>
      <c r="AA3" s="75">
        <f>STOA!K3</f>
        <v>131.32999999999998</v>
      </c>
      <c r="AB3" s="75">
        <f>-STOA!Q3</f>
        <v>0</v>
      </c>
      <c r="AC3">
        <f>SUMIF(B3:AB3,"&gt;0")*$AC$2-SUMIF(B3:AB3,"&lt;0")*($AC$2/(1-$AC$2))+SUMIF(AI3:AR3,"&gt;0")*$AC$2-SUMIF(AI3:AR3,"&lt;0")*($AC$2/(1-$AC$2))</f>
        <v>3.8838055661970086</v>
      </c>
      <c r="AD3">
        <f>SUM(B3:AB3,AI3:AV3)-AC3</f>
        <v>209.42357637556063</v>
      </c>
      <c r="AE3">
        <f>'IDT-1'!E3</f>
        <v>0</v>
      </c>
      <c r="AF3" s="24"/>
      <c r="AG3">
        <f>SUM(AD3:AF3)</f>
        <v>209.42357637556063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-83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0.63180000000000003</v>
      </c>
      <c r="E4">
        <f>GT_NG!S4</f>
        <v>2.1012554744525551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84.403964195377867</v>
      </c>
      <c r="P4" s="36">
        <v>0</v>
      </c>
      <c r="Q4" s="36">
        <v>0</v>
      </c>
      <c r="R4" s="38">
        <v>0</v>
      </c>
      <c r="S4" s="38">
        <v>7.95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-44</v>
      </c>
      <c r="AA4" s="75">
        <f>STOA!K4</f>
        <v>131.32999999999998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3.8951932919823857</v>
      </c>
      <c r="AD4">
        <f t="shared" ref="AD4:AD67" si="1">SUM(B4:AB4,AI4:AV4)-AC4</f>
        <v>206.75092797544184</v>
      </c>
      <c r="AE4">
        <f>'IDT-1'!E4</f>
        <v>0</v>
      </c>
      <c r="AF4" s="24"/>
      <c r="AG4">
        <f t="shared" ref="AG4:AG67" si="2">SUM(AD4:AF4)</f>
        <v>206.75092797544184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-82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2.1012554744525551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83.89860756395386</v>
      </c>
      <c r="P5" s="36">
        <v>0</v>
      </c>
      <c r="Q5" s="36">
        <v>0</v>
      </c>
      <c r="R5" s="38">
        <v>0</v>
      </c>
      <c r="S5" s="38">
        <v>7.95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-45</v>
      </c>
      <c r="AA5" s="75">
        <f>STOA!K5</f>
        <v>131.32999999999998</v>
      </c>
      <c r="AB5" s="75">
        <f>-STOA!Q5</f>
        <v>0</v>
      </c>
      <c r="AC5">
        <f t="shared" si="0"/>
        <v>3.8909482962784248</v>
      </c>
      <c r="AD5">
        <f t="shared" si="1"/>
        <v>206.24981633972183</v>
      </c>
      <c r="AE5">
        <f>'IDT-1'!E5</f>
        <v>0</v>
      </c>
      <c r="AF5" s="24"/>
      <c r="AG5">
        <f t="shared" si="2"/>
        <v>206.24981633972183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-81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2.1012554744525551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83.898673102187502</v>
      </c>
      <c r="P6" s="36">
        <v>0</v>
      </c>
      <c r="Q6" s="36">
        <v>0</v>
      </c>
      <c r="R6" s="38">
        <v>0</v>
      </c>
      <c r="S6" s="38">
        <v>7.95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-47</v>
      </c>
      <c r="AA6" s="75">
        <f>STOA!K6</f>
        <v>131.32999999999998</v>
      </c>
      <c r="AB6" s="75">
        <f>-STOA!Q6</f>
        <v>0</v>
      </c>
      <c r="AC6">
        <f t="shared" si="0"/>
        <v>3.9163623199742541</v>
      </c>
      <c r="AD6">
        <f t="shared" si="1"/>
        <v>203.22446785425964</v>
      </c>
      <c r="AE6">
        <f>'IDT-1'!E6</f>
        <v>0</v>
      </c>
      <c r="AF6" s="24"/>
      <c r="AG6">
        <f t="shared" si="2"/>
        <v>203.22446785425964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-82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2.1012554744525551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83.462868632334391</v>
      </c>
      <c r="P7" s="36">
        <v>0</v>
      </c>
      <c r="Q7" s="36">
        <v>0</v>
      </c>
      <c r="R7" s="38">
        <v>0</v>
      </c>
      <c r="S7" s="38">
        <v>7.67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-50</v>
      </c>
      <c r="AA7" s="75">
        <f>STOA!K7</f>
        <v>131.32999999999998</v>
      </c>
      <c r="AB7" s="75">
        <f>-STOA!Q7</f>
        <v>0</v>
      </c>
      <c r="AC7">
        <f t="shared" si="0"/>
        <v>3.9357630356021551</v>
      </c>
      <c r="AD7">
        <f t="shared" si="1"/>
        <v>199.48926266877865</v>
      </c>
      <c r="AE7">
        <f>'IDT-1'!E7</f>
        <v>0</v>
      </c>
      <c r="AF7" s="24"/>
      <c r="AG7">
        <f t="shared" si="2"/>
        <v>199.48926266877865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-82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1.0691999999999999</v>
      </c>
      <c r="E8">
        <f>GT_NG!S8</f>
        <v>2.1012554744525551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83.054118297439018</v>
      </c>
      <c r="P8" s="36">
        <v>0</v>
      </c>
      <c r="Q8" s="36">
        <v>0</v>
      </c>
      <c r="R8" s="38">
        <v>0</v>
      </c>
      <c r="S8" s="38">
        <v>7.67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-53</v>
      </c>
      <c r="AA8" s="75">
        <f>STOA!K8</f>
        <v>131.32999999999998</v>
      </c>
      <c r="AB8" s="75">
        <f>-STOA!Q8</f>
        <v>0</v>
      </c>
      <c r="AC8">
        <f t="shared" si="0"/>
        <v>3.961417165963701</v>
      </c>
      <c r="AD8">
        <f t="shared" si="1"/>
        <v>196.49225820352169</v>
      </c>
      <c r="AE8">
        <f>'IDT-1'!E8</f>
        <v>0</v>
      </c>
      <c r="AF8" s="24"/>
      <c r="AG8">
        <f t="shared" si="2"/>
        <v>196.49225820352169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-82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1.1664000000000001</v>
      </c>
      <c r="E9">
        <f>GT_NG!S9</f>
        <v>2.1012554744525551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81.628895094246232</v>
      </c>
      <c r="P9" s="36">
        <v>0</v>
      </c>
      <c r="Q9" s="36">
        <v>0</v>
      </c>
      <c r="R9" s="38">
        <v>0</v>
      </c>
      <c r="S9" s="38">
        <v>7.67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-56</v>
      </c>
      <c r="AA9" s="75">
        <f>STOA!K9</f>
        <v>131.32999999999998</v>
      </c>
      <c r="AB9" s="75">
        <f>-STOA!Q9</f>
        <v>0</v>
      </c>
      <c r="AC9">
        <f t="shared" si="0"/>
        <v>3.9756752442315491</v>
      </c>
      <c r="AD9">
        <f t="shared" si="1"/>
        <v>192.14997692206109</v>
      </c>
      <c r="AE9">
        <f>'IDT-1'!E9</f>
        <v>0</v>
      </c>
      <c r="AF9" s="24"/>
      <c r="AG9">
        <f t="shared" si="2"/>
        <v>192.14997692206109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-82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1.1664000000000001</v>
      </c>
      <c r="E10">
        <f>GT_NG!S10</f>
        <v>2.1012554744525551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78.103514104957867</v>
      </c>
      <c r="P10" s="36">
        <v>0</v>
      </c>
      <c r="Q10" s="36">
        <v>0</v>
      </c>
      <c r="R10" s="38">
        <v>0</v>
      </c>
      <c r="S10" s="38">
        <v>5.79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-59</v>
      </c>
      <c r="AA10" s="75">
        <f>STOA!K10</f>
        <v>131.32999999999998</v>
      </c>
      <c r="AB10" s="75">
        <f>-STOA!Q10</f>
        <v>0</v>
      </c>
      <c r="AC10">
        <f t="shared" si="0"/>
        <v>3.9556835170961944</v>
      </c>
      <c r="AD10">
        <f t="shared" si="1"/>
        <v>183.7645876599081</v>
      </c>
      <c r="AE10">
        <f>'IDT-1'!E10</f>
        <v>0</v>
      </c>
      <c r="AF10" s="24"/>
      <c r="AG10">
        <f t="shared" si="2"/>
        <v>183.7645876599081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-82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1.1664000000000001</v>
      </c>
      <c r="E11">
        <f>GT_NG!S11</f>
        <v>2.1012554744525551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17.359999999999996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79.342550175096491</v>
      </c>
      <c r="P11" s="36">
        <v>0</v>
      </c>
      <c r="Q11" s="36">
        <v>0</v>
      </c>
      <c r="R11" s="38">
        <v>0</v>
      </c>
      <c r="S11" s="38">
        <v>5.79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-42</v>
      </c>
      <c r="AA11" s="75">
        <f>STOA!K11</f>
        <v>111.63</v>
      </c>
      <c r="AB11" s="75">
        <f>-STOA!Q11</f>
        <v>0</v>
      </c>
      <c r="AC11">
        <f t="shared" si="0"/>
        <v>3.5413793119660939</v>
      </c>
      <c r="AD11">
        <f t="shared" si="1"/>
        <v>185.0888263375829</v>
      </c>
      <c r="AE11">
        <f>'IDT-1'!E11</f>
        <v>0</v>
      </c>
      <c r="AF11" s="24"/>
      <c r="AG11">
        <f t="shared" si="2"/>
        <v>185.0888263375829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-73.989999999999995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1.1664000000000001</v>
      </c>
      <c r="E12">
        <f>GT_NG!S12</f>
        <v>2.1012554744525551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17.359999999999996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79.342550175096491</v>
      </c>
      <c r="P12" s="36">
        <v>0</v>
      </c>
      <c r="Q12" s="36">
        <v>0</v>
      </c>
      <c r="R12" s="38">
        <v>0</v>
      </c>
      <c r="S12" s="38">
        <v>5.79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-44</v>
      </c>
      <c r="AA12" s="75">
        <f>STOA!K12</f>
        <v>111.63</v>
      </c>
      <c r="AB12" s="75">
        <f>-STOA!Q12</f>
        <v>0</v>
      </c>
      <c r="AC12">
        <f t="shared" si="0"/>
        <v>3.5668774967180101</v>
      </c>
      <c r="AD12">
        <f t="shared" si="1"/>
        <v>182.053328152831</v>
      </c>
      <c r="AE12">
        <f>'IDT-1'!E12</f>
        <v>0</v>
      </c>
      <c r="AF12" s="24"/>
      <c r="AG12">
        <f t="shared" si="2"/>
        <v>182.053328152831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1.1664000000000001</v>
      </c>
      <c r="E13">
        <f>GT_NG!S13</f>
        <v>2.1012554744525551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17.359999999999996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79.342550175096491</v>
      </c>
      <c r="P13" s="36">
        <v>0</v>
      </c>
      <c r="Q13" s="36">
        <v>0</v>
      </c>
      <c r="R13" s="38">
        <v>0</v>
      </c>
      <c r="S13" s="38">
        <v>5.79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-47</v>
      </c>
      <c r="AA13" s="75">
        <f>STOA!K13</f>
        <v>111.63</v>
      </c>
      <c r="AB13" s="75">
        <f>-STOA!Q13</f>
        <v>0</v>
      </c>
      <c r="AC13">
        <f t="shared" si="0"/>
        <v>3.5922909698926775</v>
      </c>
      <c r="AD13">
        <f t="shared" si="1"/>
        <v>179.02791467965633</v>
      </c>
      <c r="AE13">
        <f>'IDT-1'!E13</f>
        <v>0</v>
      </c>
      <c r="AF13" s="24"/>
      <c r="AG13">
        <f t="shared" si="2"/>
        <v>179.02791467965633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1.1664000000000001</v>
      </c>
      <c r="E14">
        <f>GT_NG!S14</f>
        <v>2.1006421482778754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17.359999999999996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79.342542812603384</v>
      </c>
      <c r="P14" s="36">
        <v>0</v>
      </c>
      <c r="Q14" s="36">
        <v>0</v>
      </c>
      <c r="R14" s="38">
        <v>0</v>
      </c>
      <c r="S14" s="38">
        <v>5.79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-49</v>
      </c>
      <c r="AA14" s="75">
        <f>STOA!K14</f>
        <v>111.63</v>
      </c>
      <c r="AB14" s="75">
        <f>-STOA!Q14</f>
        <v>0</v>
      </c>
      <c r="AC14">
        <f t="shared" si="0"/>
        <v>3.6092280715576468</v>
      </c>
      <c r="AD14">
        <f t="shared" si="1"/>
        <v>177.01035688932362</v>
      </c>
      <c r="AE14">
        <f>'IDT-1'!E14</f>
        <v>0</v>
      </c>
      <c r="AF14" s="24"/>
      <c r="AG14">
        <f t="shared" si="2"/>
        <v>177.01035688932362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1.1664000000000001</v>
      </c>
      <c r="E15">
        <f>GT_NG!S15</f>
        <v>2.1006421482778754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78.103725213365749</v>
      </c>
      <c r="P15" s="36">
        <v>0</v>
      </c>
      <c r="Q15" s="36">
        <v>0</v>
      </c>
      <c r="R15" s="38">
        <v>0</v>
      </c>
      <c r="S15" s="38">
        <v>5.79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-43</v>
      </c>
      <c r="AA15" s="75">
        <f>STOA!K15</f>
        <v>111.63</v>
      </c>
      <c r="AB15" s="75">
        <f>-STOA!Q15</f>
        <v>0</v>
      </c>
      <c r="AC15">
        <f t="shared" si="0"/>
        <v>3.6072931614489399</v>
      </c>
      <c r="AD15">
        <f t="shared" si="1"/>
        <v>174.77347420019467</v>
      </c>
      <c r="AE15">
        <f>'IDT-1'!E15</f>
        <v>0</v>
      </c>
      <c r="AF15" s="24"/>
      <c r="AG15">
        <f t="shared" si="2"/>
        <v>174.77347420019467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-82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1.1664000000000001</v>
      </c>
      <c r="E16">
        <f>GT_NG!S16</f>
        <v>2.1006421482778754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78.103705620664769</v>
      </c>
      <c r="P16" s="36">
        <v>0</v>
      </c>
      <c r="Q16" s="36">
        <v>0</v>
      </c>
      <c r="R16" s="38">
        <v>0</v>
      </c>
      <c r="S16" s="38">
        <v>5.79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-44</v>
      </c>
      <c r="AA16" s="75">
        <f>STOA!K16</f>
        <v>111.63</v>
      </c>
      <c r="AB16" s="75">
        <f>-STOA!Q16</f>
        <v>0</v>
      </c>
      <c r="AC16">
        <f t="shared" si="0"/>
        <v>3.6157641545951407</v>
      </c>
      <c r="AD16">
        <f t="shared" si="1"/>
        <v>173.76498361434756</v>
      </c>
      <c r="AE16">
        <f>'IDT-1'!E16</f>
        <v>0</v>
      </c>
      <c r="AF16" s="24"/>
      <c r="AG16">
        <f t="shared" si="2"/>
        <v>173.76498361434756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-82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0.97199999999999998</v>
      </c>
      <c r="E17">
        <f>GT_NG!S17</f>
        <v>2.1006421482778754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78.103477971886392</v>
      </c>
      <c r="P17" s="36">
        <v>0</v>
      </c>
      <c r="Q17" s="36">
        <v>0</v>
      </c>
      <c r="R17" s="38">
        <v>0</v>
      </c>
      <c r="S17" s="38">
        <v>5.79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-46</v>
      </c>
      <c r="AA17" s="75">
        <f>STOA!K17</f>
        <v>111.63</v>
      </c>
      <c r="AB17" s="75">
        <f>-STOA!Q17</f>
        <v>0</v>
      </c>
      <c r="AC17">
        <f t="shared" si="0"/>
        <v>3.6310715977951795</v>
      </c>
      <c r="AD17">
        <f t="shared" si="1"/>
        <v>171.55504852236905</v>
      </c>
      <c r="AE17">
        <f>'IDT-1'!E17</f>
        <v>0</v>
      </c>
      <c r="AF17" s="24"/>
      <c r="AG17">
        <f t="shared" si="2"/>
        <v>171.55504852236905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-82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0.97199999999999998</v>
      </c>
      <c r="E18">
        <f>GT_NG!S18</f>
        <v>2.1006421482778754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78.103549591286239</v>
      </c>
      <c r="P18" s="36">
        <v>0</v>
      </c>
      <c r="Q18" s="36">
        <v>0</v>
      </c>
      <c r="R18" s="38">
        <v>0</v>
      </c>
      <c r="S18" s="38">
        <v>5.79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-47</v>
      </c>
      <c r="AA18" s="75">
        <f>STOA!K18</f>
        <v>111.63</v>
      </c>
      <c r="AB18" s="75">
        <f>-STOA!Q18</f>
        <v>0</v>
      </c>
      <c r="AC18">
        <f t="shared" si="0"/>
        <v>3.6395433571230282</v>
      </c>
      <c r="AD18">
        <f t="shared" si="1"/>
        <v>170.54664838244113</v>
      </c>
      <c r="AE18">
        <f>'IDT-1'!E18</f>
        <v>0</v>
      </c>
      <c r="AF18" s="24"/>
      <c r="AG18">
        <f t="shared" si="2"/>
        <v>170.54664838244113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-82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0.97199999999999998</v>
      </c>
      <c r="E19">
        <f>GT_NG!S19</f>
        <v>2.1006421482778754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16.999375137837241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76.709673435500051</v>
      </c>
      <c r="P19" s="36">
        <v>0</v>
      </c>
      <c r="Q19" s="36">
        <v>0</v>
      </c>
      <c r="R19" s="38">
        <v>0</v>
      </c>
      <c r="S19" s="38">
        <v>5.79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-47</v>
      </c>
      <c r="AA19" s="75">
        <f>STOA!K19</f>
        <v>111.63</v>
      </c>
      <c r="AB19" s="75">
        <f>-STOA!Q19</f>
        <v>0</v>
      </c>
      <c r="AC19">
        <f t="shared" si="0"/>
        <v>3.5993920753975894</v>
      </c>
      <c r="AD19">
        <f t="shared" si="1"/>
        <v>171.83229864621759</v>
      </c>
      <c r="AE19">
        <f>'IDT-1'!E19</f>
        <v>0</v>
      </c>
      <c r="AF19" s="24"/>
      <c r="AG19">
        <f t="shared" si="2"/>
        <v>171.83229864621759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-79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0.97199999999999998</v>
      </c>
      <c r="E20">
        <f>GT_NG!S20</f>
        <v>2.1006421482778754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16.999375137837241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76.709774924530791</v>
      </c>
      <c r="P20" s="36">
        <v>0</v>
      </c>
      <c r="Q20" s="36">
        <v>0</v>
      </c>
      <c r="R20" s="38">
        <v>0</v>
      </c>
      <c r="S20" s="38">
        <v>5.79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-49</v>
      </c>
      <c r="AA20" s="75">
        <f>STOA!K20</f>
        <v>111.63</v>
      </c>
      <c r="AB20" s="75">
        <f>-STOA!Q20</f>
        <v>0</v>
      </c>
      <c r="AC20">
        <f t="shared" si="0"/>
        <v>3.616335243355226</v>
      </c>
      <c r="AD20">
        <f t="shared" si="1"/>
        <v>169.81545696729069</v>
      </c>
      <c r="AE20">
        <f>'IDT-1'!E20</f>
        <v>0</v>
      </c>
      <c r="AF20" s="24"/>
      <c r="AG20">
        <f t="shared" si="2"/>
        <v>169.81545696729069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0.97199999999999998</v>
      </c>
      <c r="E21">
        <f>GT_NG!S21</f>
        <v>2.1006421482778754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16.999375137837241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75.491049200310172</v>
      </c>
      <c r="P21" s="36">
        <v>0</v>
      </c>
      <c r="Q21" s="36">
        <v>0</v>
      </c>
      <c r="R21" s="38">
        <v>0</v>
      </c>
      <c r="S21" s="38">
        <v>5.79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-49</v>
      </c>
      <c r="AA21" s="75">
        <f>STOA!K21</f>
        <v>111.63</v>
      </c>
      <c r="AB21" s="75">
        <f>-STOA!Q21</f>
        <v>0</v>
      </c>
      <c r="AC21">
        <f t="shared" si="0"/>
        <v>3.5891556318219946</v>
      </c>
      <c r="AD21">
        <f t="shared" si="1"/>
        <v>170.62391085460328</v>
      </c>
      <c r="AE21">
        <f>'IDT-1'!E21</f>
        <v>0</v>
      </c>
      <c r="AF21" s="24"/>
      <c r="AG21">
        <f t="shared" si="2"/>
        <v>170.62391085460328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-77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0.97199999999999998</v>
      </c>
      <c r="E22">
        <f>GT_NG!S22</f>
        <v>2.1006421482778754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16.999375137837241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75.491120465217037</v>
      </c>
      <c r="P22" s="36">
        <v>0</v>
      </c>
      <c r="Q22" s="36">
        <v>0</v>
      </c>
      <c r="R22" s="38">
        <v>0</v>
      </c>
      <c r="S22" s="38">
        <v>5.79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-49</v>
      </c>
      <c r="AA22" s="75">
        <f>STOA!K22</f>
        <v>111.63</v>
      </c>
      <c r="AB22" s="75">
        <f>-STOA!Q22</f>
        <v>0</v>
      </c>
      <c r="AC22">
        <f t="shared" si="0"/>
        <v>3.5976273881721017</v>
      </c>
      <c r="AD22">
        <f t="shared" si="1"/>
        <v>169.61551036316004</v>
      </c>
      <c r="AE22">
        <f>'IDT-1'!E22</f>
        <v>0</v>
      </c>
      <c r="AF22" s="24"/>
      <c r="AG22">
        <f t="shared" si="2"/>
        <v>169.61551036316004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-78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0.97199999999999998</v>
      </c>
      <c r="E23">
        <f>GT_NG!S23</f>
        <v>2.1006421482778754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16.999375137837241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74.319968215678486</v>
      </c>
      <c r="P23" s="36">
        <v>0</v>
      </c>
      <c r="Q23" s="36">
        <v>0</v>
      </c>
      <c r="R23" s="38">
        <v>0</v>
      </c>
      <c r="S23" s="38">
        <v>5.79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-49</v>
      </c>
      <c r="AA23" s="75">
        <f>STOA!K23</f>
        <v>111.63</v>
      </c>
      <c r="AB23" s="75">
        <f>-STOA!Q23</f>
        <v>0</v>
      </c>
      <c r="AC23">
        <f t="shared" si="0"/>
        <v>3.579318551551089</v>
      </c>
      <c r="AD23">
        <f t="shared" si="1"/>
        <v>169.46266695024252</v>
      </c>
      <c r="AE23">
        <f>'IDT-1'!E23</f>
        <v>0</v>
      </c>
      <c r="AF23" s="24"/>
      <c r="AG23">
        <f t="shared" si="2"/>
        <v>169.46266695024252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-77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1.2150000000000001</v>
      </c>
      <c r="E24">
        <f>GT_NG!S24</f>
        <v>2.1012554744525551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16.999375137837241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74.728782961139771</v>
      </c>
      <c r="P24" s="36">
        <v>0</v>
      </c>
      <c r="Q24" s="36">
        <v>0</v>
      </c>
      <c r="R24" s="38">
        <v>0</v>
      </c>
      <c r="S24" s="38">
        <v>5.79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-59</v>
      </c>
      <c r="AA24" s="75">
        <f>STOA!K24</f>
        <v>111.63</v>
      </c>
      <c r="AB24" s="75">
        <f>-STOA!Q24</f>
        <v>0</v>
      </c>
      <c r="AC24">
        <f t="shared" si="0"/>
        <v>3.6779816823266098</v>
      </c>
      <c r="AD24">
        <f t="shared" si="1"/>
        <v>159.01643189110294</v>
      </c>
      <c r="AE24">
        <f>'IDT-1'!E24</f>
        <v>0</v>
      </c>
      <c r="AF24" s="24"/>
      <c r="AG24">
        <f t="shared" si="2"/>
        <v>159.01643189110294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1.2150000000000001</v>
      </c>
      <c r="E25">
        <f>GT_NG!S25</f>
        <v>2.1012554744525551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16.999375137837241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74.984279634099792</v>
      </c>
      <c r="P25" s="36">
        <v>0</v>
      </c>
      <c r="Q25" s="36">
        <v>0</v>
      </c>
      <c r="R25" s="38">
        <v>0</v>
      </c>
      <c r="S25" s="38">
        <v>5.79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-69</v>
      </c>
      <c r="AA25" s="75">
        <f>STOA!K25</f>
        <v>111.63</v>
      </c>
      <c r="AB25" s="75">
        <f>-STOA!Q25</f>
        <v>0</v>
      </c>
      <c r="AC25">
        <f t="shared" si="0"/>
        <v>3.7648394316283649</v>
      </c>
      <c r="AD25">
        <f t="shared" si="1"/>
        <v>149.18507081476122</v>
      </c>
      <c r="AE25">
        <f>'IDT-1'!E25</f>
        <v>0</v>
      </c>
      <c r="AF25" s="24"/>
      <c r="AG25">
        <f t="shared" si="2"/>
        <v>149.18507081476122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-78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1.2150000000000001</v>
      </c>
      <c r="E26">
        <f>GT_NG!S26</f>
        <v>2.1012554744525551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16.999375137837241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78.944294861863412</v>
      </c>
      <c r="P26" s="36">
        <v>0</v>
      </c>
      <c r="Q26" s="36">
        <v>0</v>
      </c>
      <c r="R26" s="38">
        <v>0</v>
      </c>
      <c r="S26" s="38">
        <v>5.79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-58</v>
      </c>
      <c r="AA26" s="75">
        <f>STOA!K26</f>
        <v>111.63</v>
      </c>
      <c r="AB26" s="75">
        <f>-STOA!Q26</f>
        <v>0</v>
      </c>
      <c r="AC26">
        <f t="shared" si="0"/>
        <v>3.738805455467356</v>
      </c>
      <c r="AD26">
        <f t="shared" si="1"/>
        <v>160.17112001868585</v>
      </c>
      <c r="AE26">
        <f>'IDT-1'!E26</f>
        <v>0</v>
      </c>
      <c r="AF26" s="24"/>
      <c r="AG26">
        <f t="shared" si="2"/>
        <v>160.17112001868585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-82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1.2150000000000001</v>
      </c>
      <c r="E27">
        <f>GT_NG!S27</f>
        <v>2.1012554744525551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16.999375137837241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80.605031161730437</v>
      </c>
      <c r="P27" s="36">
        <v>0</v>
      </c>
      <c r="Q27" s="36">
        <v>0</v>
      </c>
      <c r="R27" s="38">
        <v>0</v>
      </c>
      <c r="S27" s="38">
        <v>5.79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-56</v>
      </c>
      <c r="AA27" s="75">
        <f>STOA!K27</f>
        <v>111.63</v>
      </c>
      <c r="AB27" s="75">
        <f>-STOA!Q27</f>
        <v>0</v>
      </c>
      <c r="AC27">
        <f t="shared" si="0"/>
        <v>3.7358133249364607</v>
      </c>
      <c r="AD27">
        <f t="shared" si="1"/>
        <v>163.83484844908378</v>
      </c>
      <c r="AE27">
        <f>'IDT-1'!E27</f>
        <v>0</v>
      </c>
      <c r="AF27" s="24"/>
      <c r="AG27">
        <f t="shared" si="2"/>
        <v>163.83484844908378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1.2150000000000001</v>
      </c>
      <c r="E28">
        <f>GT_NG!S28</f>
        <v>2.1012554744525551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16.999375137837241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80.356466057252817</v>
      </c>
      <c r="P28" s="36">
        <v>0</v>
      </c>
      <c r="Q28" s="36">
        <v>0</v>
      </c>
      <c r="R28" s="38">
        <v>0</v>
      </c>
      <c r="S28" s="38">
        <v>5.79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-54</v>
      </c>
      <c r="AA28" s="75">
        <f>STOA!K28</f>
        <v>111.63</v>
      </c>
      <c r="AB28" s="75">
        <f>-STOA!Q28</f>
        <v>0</v>
      </c>
      <c r="AC28">
        <f t="shared" si="0"/>
        <v>3.7083119048841819</v>
      </c>
      <c r="AD28">
        <f t="shared" si="1"/>
        <v>166.61378476465845</v>
      </c>
      <c r="AE28">
        <f>'IDT-1'!E28</f>
        <v>0</v>
      </c>
      <c r="AF28" s="24"/>
      <c r="AG28">
        <f t="shared" si="2"/>
        <v>166.61378476465845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1.2150000000000001</v>
      </c>
      <c r="E29">
        <f>GT_NG!S29</f>
        <v>2.1012554744525551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16.999375137837241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76.768146891884697</v>
      </c>
      <c r="P29" s="36">
        <v>0</v>
      </c>
      <c r="Q29" s="36">
        <v>0</v>
      </c>
      <c r="R29" s="38">
        <v>0</v>
      </c>
      <c r="S29" s="38">
        <v>5.79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-50</v>
      </c>
      <c r="AA29" s="75">
        <f>STOA!K29</f>
        <v>111.63</v>
      </c>
      <c r="AB29" s="75">
        <f>-STOA!Q29</f>
        <v>0</v>
      </c>
      <c r="AC29">
        <f t="shared" si="0"/>
        <v>3.6442853929955339</v>
      </c>
      <c r="AD29">
        <f t="shared" si="1"/>
        <v>167.08949211117897</v>
      </c>
      <c r="AE29">
        <f>'IDT-1'!E29</f>
        <v>0</v>
      </c>
      <c r="AF29" s="24"/>
      <c r="AG29">
        <f t="shared" si="2"/>
        <v>167.08949211117897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-81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1.2150000000000001</v>
      </c>
      <c r="E30">
        <f>GT_NG!S30</f>
        <v>2.1012554744525551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16.999375137837241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76.838335275401136</v>
      </c>
      <c r="P30" s="36">
        <v>0</v>
      </c>
      <c r="Q30" s="36">
        <v>0</v>
      </c>
      <c r="R30" s="38">
        <v>0</v>
      </c>
      <c r="S30" s="38">
        <v>5.79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-46</v>
      </c>
      <c r="AA30" s="75">
        <f>STOA!K30</f>
        <v>111.63</v>
      </c>
      <c r="AB30" s="75">
        <f>-STOA!Q30</f>
        <v>0</v>
      </c>
      <c r="AC30">
        <f t="shared" si="0"/>
        <v>3.6025191867926258</v>
      </c>
      <c r="AD30">
        <f t="shared" si="1"/>
        <v>172.20144670089832</v>
      </c>
      <c r="AE30">
        <f>'IDT-1'!E30</f>
        <v>0</v>
      </c>
      <c r="AF30" s="24"/>
      <c r="AG30">
        <f t="shared" si="2"/>
        <v>172.20144670089832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1.2150000000000001</v>
      </c>
      <c r="E31">
        <f>GT_NG!S31</f>
        <v>2.1012554744525551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16.999375137837241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76.838664539802664</v>
      </c>
      <c r="P31" s="36">
        <v>0</v>
      </c>
      <c r="Q31" s="36">
        <v>0</v>
      </c>
      <c r="R31" s="38">
        <v>0</v>
      </c>
      <c r="S31" s="38">
        <v>5.79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-39</v>
      </c>
      <c r="AA31" s="75">
        <f>STOA!K31</f>
        <v>111.63</v>
      </c>
      <c r="AB31" s="75">
        <f>-STOA!Q31</f>
        <v>0</v>
      </c>
      <c r="AC31">
        <f t="shared" si="0"/>
        <v>3.5431391369621261</v>
      </c>
      <c r="AD31">
        <f t="shared" si="1"/>
        <v>179.27115601513029</v>
      </c>
      <c r="AE31">
        <f>'IDT-1'!E31</f>
        <v>0</v>
      </c>
      <c r="AF31" s="24"/>
      <c r="AG31">
        <f t="shared" si="2"/>
        <v>179.27115601513029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-79.989999999999995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1.2150000000000001</v>
      </c>
      <c r="E32">
        <f>GT_NG!S32</f>
        <v>2.1012554744525551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16.999375137837241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72.505307418002715</v>
      </c>
      <c r="P32" s="36">
        <v>0</v>
      </c>
      <c r="Q32" s="36">
        <v>0</v>
      </c>
      <c r="R32" s="38">
        <v>0</v>
      </c>
      <c r="S32" s="38">
        <v>5.79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-29</v>
      </c>
      <c r="AA32" s="75">
        <f>STOA!K32</f>
        <v>111.63</v>
      </c>
      <c r="AB32" s="75">
        <f>-STOA!Q32</f>
        <v>0</v>
      </c>
      <c r="AC32">
        <f t="shared" si="0"/>
        <v>3.3796715712656704</v>
      </c>
      <c r="AD32">
        <f t="shared" si="1"/>
        <v>190.10126645902679</v>
      </c>
      <c r="AE32">
        <f>'IDT-1'!E32</f>
        <v>0</v>
      </c>
      <c r="AF32" s="24"/>
      <c r="AG32">
        <f t="shared" si="2"/>
        <v>190.10126645902679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-74.989999999999995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1.2150000000000001</v>
      </c>
      <c r="E33">
        <f>GT_NG!S33</f>
        <v>2.1012554744525551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72.224269863314049</v>
      </c>
      <c r="P33" s="36">
        <v>0</v>
      </c>
      <c r="Q33" s="36">
        <v>0</v>
      </c>
      <c r="R33" s="38">
        <v>0</v>
      </c>
      <c r="S33" s="38">
        <v>5.79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-19</v>
      </c>
      <c r="AA33" s="75">
        <f>STOA!K33</f>
        <v>111.63</v>
      </c>
      <c r="AB33" s="75">
        <f>-STOA!Q33</f>
        <v>0</v>
      </c>
      <c r="AC33">
        <f t="shared" si="0"/>
        <v>3.2957132389768113</v>
      </c>
      <c r="AD33">
        <f t="shared" si="1"/>
        <v>200.25481209878978</v>
      </c>
      <c r="AE33">
        <f>'IDT-1'!E33</f>
        <v>0</v>
      </c>
      <c r="AF33" s="24"/>
      <c r="AG33">
        <f t="shared" si="2"/>
        <v>200.25481209878978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-75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1.2150000000000001</v>
      </c>
      <c r="E34">
        <f>GT_NG!S34</f>
        <v>2.1012554744525551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72.224269863314049</v>
      </c>
      <c r="P34" s="36">
        <v>0</v>
      </c>
      <c r="Q34" s="36">
        <v>0</v>
      </c>
      <c r="R34" s="38">
        <v>0</v>
      </c>
      <c r="S34" s="38">
        <v>5.79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111.63</v>
      </c>
      <c r="AB34" s="75">
        <f>-STOA!Q34</f>
        <v>0</v>
      </c>
      <c r="AC34">
        <f t="shared" si="0"/>
        <v>3.185588188553254</v>
      </c>
      <c r="AD34">
        <f t="shared" si="1"/>
        <v>213.36493714921335</v>
      </c>
      <c r="AE34">
        <f>'IDT-1'!E34</f>
        <v>0</v>
      </c>
      <c r="AF34" s="24"/>
      <c r="AG34">
        <f t="shared" si="2"/>
        <v>213.36493714921335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-81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1.2150000000000001</v>
      </c>
      <c r="E35">
        <f>GT_NG!S35</f>
        <v>2.1012554744525551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66.225795733443306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111.63</v>
      </c>
      <c r="AB35" s="75">
        <f>-STOA!Q35</f>
        <v>0</v>
      </c>
      <c r="AC35">
        <f t="shared" si="0"/>
        <v>2.9528744822641149</v>
      </c>
      <c r="AD35">
        <f t="shared" si="1"/>
        <v>218.02917672563177</v>
      </c>
      <c r="AE35">
        <f>'IDT-1'!E35</f>
        <v>0</v>
      </c>
      <c r="AF35" s="24"/>
      <c r="AG35">
        <f t="shared" si="2"/>
        <v>218.02917672563177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-65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1.2150000000000001</v>
      </c>
      <c r="E36">
        <f>GT_NG!S36</f>
        <v>2.1012554744525551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66.225795733443306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2.825807116390779</v>
      </c>
      <c r="AD36">
        <f t="shared" si="1"/>
        <v>233.1562440915051</v>
      </c>
      <c r="AE36">
        <f>'IDT-1'!E36</f>
        <v>0</v>
      </c>
      <c r="AF36" s="24"/>
      <c r="AG36">
        <f t="shared" si="2"/>
        <v>233.1562440915051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1.2150000000000001</v>
      </c>
      <c r="E37">
        <f>GT_NG!S37</f>
        <v>2.1012554744525551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67.273299425256937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2.6905964660788988</v>
      </c>
      <c r="AD37">
        <f t="shared" si="1"/>
        <v>251.33895843363064</v>
      </c>
      <c r="AE37">
        <f>'IDT-1'!E37</f>
        <v>0</v>
      </c>
      <c r="AF37" s="24"/>
      <c r="AG37">
        <f t="shared" si="2"/>
        <v>251.33895843363064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1.2150000000000001</v>
      </c>
      <c r="E38">
        <f>GT_NG!S38</f>
        <v>2.1012554744525551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67.273299425256937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2.5465867847557848</v>
      </c>
      <c r="AD38">
        <f t="shared" si="1"/>
        <v>268.48296811495374</v>
      </c>
      <c r="AE38">
        <f>'IDT-1'!E38</f>
        <v>0</v>
      </c>
      <c r="AF38" s="24"/>
      <c r="AG38">
        <f t="shared" si="2"/>
        <v>268.48296811495374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-16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1.2150000000000001</v>
      </c>
      <c r="E39">
        <f>GT_NG!S39</f>
        <v>2.0830364963503647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67.273299425256937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160.28</v>
      </c>
      <c r="AB39" s="75">
        <f>-STOA!Q39</f>
        <v>0</v>
      </c>
      <c r="AC39">
        <f t="shared" si="0"/>
        <v>3.4464208933832921</v>
      </c>
      <c r="AD39">
        <f t="shared" si="1"/>
        <v>258.21491502822403</v>
      </c>
      <c r="AE39">
        <f>'IDT-1'!E39</f>
        <v>0</v>
      </c>
      <c r="AF39" s="24"/>
      <c r="AG39">
        <f t="shared" si="2"/>
        <v>258.21491502822403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-74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1.2150000000000001</v>
      </c>
      <c r="E40">
        <f>GT_NG!S40</f>
        <v>2.0830364963503647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67.273299425256937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160.28</v>
      </c>
      <c r="AB40" s="75">
        <f>-STOA!Q40</f>
        <v>0</v>
      </c>
      <c r="AC40">
        <f t="shared" si="0"/>
        <v>3.2939400543352888</v>
      </c>
      <c r="AD40">
        <f t="shared" si="1"/>
        <v>276.36739586727202</v>
      </c>
      <c r="AE40">
        <f>'IDT-1'!E40</f>
        <v>0</v>
      </c>
      <c r="AF40" s="24"/>
      <c r="AG40">
        <f t="shared" si="2"/>
        <v>276.36739586727202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-56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1.2150000000000001</v>
      </c>
      <c r="E41">
        <f>GT_NG!S41</f>
        <v>2.0830364963503647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66.235962329840333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160.28</v>
      </c>
      <c r="AB41" s="75">
        <f>-STOA!Q41</f>
        <v>0</v>
      </c>
      <c r="AC41">
        <f t="shared" si="0"/>
        <v>3.1496878991355644</v>
      </c>
      <c r="AD41">
        <f t="shared" si="1"/>
        <v>291.47431092705511</v>
      </c>
      <c r="AE41">
        <f>'IDT-1'!E41</f>
        <v>0</v>
      </c>
      <c r="AF41" s="24"/>
      <c r="AG41">
        <f t="shared" si="2"/>
        <v>291.47431092705511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1.2150000000000001</v>
      </c>
      <c r="E42">
        <f>GT_NG!S42</f>
        <v>2.0830364963503647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66.235962329840333</v>
      </c>
      <c r="P42" s="36">
        <v>0</v>
      </c>
      <c r="Q42" s="36">
        <v>0</v>
      </c>
      <c r="R42" s="38">
        <v>0</v>
      </c>
      <c r="S42" s="38">
        <v>5.0500000000000007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160.28</v>
      </c>
      <c r="AB42" s="75">
        <f>-STOA!Q42</f>
        <v>0</v>
      </c>
      <c r="AC42">
        <f t="shared" si="0"/>
        <v>3.0735116909871172</v>
      </c>
      <c r="AD42">
        <f t="shared" si="1"/>
        <v>310.60048713520359</v>
      </c>
      <c r="AE42">
        <f>'IDT-1'!E42</f>
        <v>0</v>
      </c>
      <c r="AF42" s="24"/>
      <c r="AG42">
        <f t="shared" si="2"/>
        <v>310.60048713520359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1.2150000000000001</v>
      </c>
      <c r="E43">
        <f>GT_NG!S43</f>
        <v>2.0830364963503647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67.383368976005087</v>
      </c>
      <c r="P43" s="36">
        <v>0</v>
      </c>
      <c r="Q43" s="36">
        <v>0</v>
      </c>
      <c r="R43" s="38">
        <v>0</v>
      </c>
      <c r="S43" s="38">
        <v>5.0500000000000007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160.28</v>
      </c>
      <c r="AB43" s="75">
        <f>-STOA!Q43</f>
        <v>0</v>
      </c>
      <c r="AC43">
        <f t="shared" si="0"/>
        <v>3.0069094872908995</v>
      </c>
      <c r="AD43">
        <f t="shared" si="1"/>
        <v>320.81449598506453</v>
      </c>
      <c r="AE43">
        <f>'IDT-1'!E43</f>
        <v>0</v>
      </c>
      <c r="AF43" s="24"/>
      <c r="AG43">
        <f t="shared" si="2"/>
        <v>320.81449598506453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1.2150000000000001</v>
      </c>
      <c r="E44">
        <f>GT_NG!S44</f>
        <v>2.0806065908428115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67.283402313292214</v>
      </c>
      <c r="P44" s="36">
        <v>0</v>
      </c>
      <c r="Q44" s="36">
        <v>0</v>
      </c>
      <c r="R44" s="38">
        <v>0</v>
      </c>
      <c r="S44" s="38">
        <v>5.0500000000000007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160.28</v>
      </c>
      <c r="AB44" s="75">
        <f>-STOA!Q44</f>
        <v>0</v>
      </c>
      <c r="AC44">
        <f t="shared" si="0"/>
        <v>2.9552224097685142</v>
      </c>
      <c r="AD44">
        <f t="shared" si="1"/>
        <v>326.76378649436657</v>
      </c>
      <c r="AE44">
        <f>'IDT-1'!E44</f>
        <v>0</v>
      </c>
      <c r="AF44" s="24"/>
      <c r="AG44">
        <f t="shared" si="2"/>
        <v>326.76378649436657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-11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1.2150000000000001</v>
      </c>
      <c r="E45">
        <f>GT_NG!S45</f>
        <v>2.0806065908428115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67.284122644916707</v>
      </c>
      <c r="P45" s="36">
        <v>0</v>
      </c>
      <c r="Q45" s="36">
        <v>0</v>
      </c>
      <c r="R45" s="38">
        <v>0</v>
      </c>
      <c r="S45" s="38">
        <v>5.0500000000000007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160.28</v>
      </c>
      <c r="AB45" s="75">
        <f>-STOA!Q45</f>
        <v>0</v>
      </c>
      <c r="AC45">
        <f t="shared" si="0"/>
        <v>2.86204572558038</v>
      </c>
      <c r="AD45">
        <f t="shared" si="1"/>
        <v>337.85768351017913</v>
      </c>
      <c r="AE45">
        <f>'IDT-1'!E45</f>
        <v>0</v>
      </c>
      <c r="AF45" s="24"/>
      <c r="AG45">
        <f t="shared" si="2"/>
        <v>337.85768351017913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1.25874</v>
      </c>
      <c r="E46">
        <f>GT_NG!S46</f>
        <v>2.0806065908428115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67.284122644916707</v>
      </c>
      <c r="P46" s="36">
        <v>0</v>
      </c>
      <c r="Q46" s="36">
        <v>0</v>
      </c>
      <c r="R46" s="38">
        <v>0</v>
      </c>
      <c r="S46" s="38">
        <v>5.0500000000000007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160.28</v>
      </c>
      <c r="AB46" s="75">
        <f>-STOA!Q46</f>
        <v>0</v>
      </c>
      <c r="AC46">
        <f t="shared" si="0"/>
        <v>2.86241314158038</v>
      </c>
      <c r="AD46">
        <f t="shared" si="1"/>
        <v>337.90105609417918</v>
      </c>
      <c r="AE46">
        <f>'IDT-1'!E46</f>
        <v>0</v>
      </c>
      <c r="AF46" s="24"/>
      <c r="AG46">
        <f t="shared" si="2"/>
        <v>337.90105609417918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1.25874</v>
      </c>
      <c r="E47">
        <f>GT_NG!S47</f>
        <v>2.0806065908428115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66.225601693749141</v>
      </c>
      <c r="P47" s="36">
        <v>0</v>
      </c>
      <c r="Q47" s="36">
        <v>0</v>
      </c>
      <c r="R47" s="38">
        <v>0</v>
      </c>
      <c r="S47" s="38">
        <v>6.0399999999999991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160.28</v>
      </c>
      <c r="AB47" s="75">
        <f>-STOA!Q47</f>
        <v>0</v>
      </c>
      <c r="AC47">
        <f t="shared" si="0"/>
        <v>2.8618375655905721</v>
      </c>
      <c r="AD47">
        <f t="shared" si="1"/>
        <v>337.83311071900135</v>
      </c>
      <c r="AE47">
        <f>'IDT-1'!E47</f>
        <v>0</v>
      </c>
      <c r="AF47" s="24"/>
      <c r="AG47">
        <f t="shared" si="2"/>
        <v>337.83311071900135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1.25874</v>
      </c>
      <c r="E48">
        <f>GT_NG!S48</f>
        <v>2.0806065908428115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66.21594370549343</v>
      </c>
      <c r="P48" s="36">
        <v>0</v>
      </c>
      <c r="Q48" s="36">
        <v>0</v>
      </c>
      <c r="R48" s="38">
        <v>0</v>
      </c>
      <c r="S48" s="38">
        <v>6.0399999999999991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160.28</v>
      </c>
      <c r="AB48" s="75">
        <f>-STOA!Q48</f>
        <v>0</v>
      </c>
      <c r="AC48">
        <f t="shared" si="0"/>
        <v>2.8617564384892242</v>
      </c>
      <c r="AD48">
        <f t="shared" si="1"/>
        <v>337.823533857847</v>
      </c>
      <c r="AE48">
        <f>'IDT-1'!E48</f>
        <v>0</v>
      </c>
      <c r="AF48" s="24"/>
      <c r="AG48">
        <f t="shared" si="2"/>
        <v>337.823533857847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1.25874</v>
      </c>
      <c r="E49">
        <f>GT_NG!S49</f>
        <v>2.0806065908428115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65.665678287453886</v>
      </c>
      <c r="P49" s="36">
        <v>0</v>
      </c>
      <c r="Q49" s="36">
        <v>0</v>
      </c>
      <c r="R49" s="38">
        <v>0</v>
      </c>
      <c r="S49" s="38">
        <v>6.0399999999999991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160.28</v>
      </c>
      <c r="AB49" s="75">
        <f>-STOA!Q49</f>
        <v>0</v>
      </c>
      <c r="AC49">
        <f t="shared" si="0"/>
        <v>2.8571342089776919</v>
      </c>
      <c r="AD49">
        <f t="shared" si="1"/>
        <v>337.27789066931899</v>
      </c>
      <c r="AE49">
        <f>'IDT-1'!E49</f>
        <v>0</v>
      </c>
      <c r="AF49" s="24"/>
      <c r="AG49">
        <f t="shared" si="2"/>
        <v>337.27789066931899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1.25874</v>
      </c>
      <c r="E50">
        <f>GT_NG!S50</f>
        <v>2.0806065908428115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66.864258357063804</v>
      </c>
      <c r="P50" s="36">
        <v>0</v>
      </c>
      <c r="Q50" s="36">
        <v>0</v>
      </c>
      <c r="R50" s="38">
        <v>0</v>
      </c>
      <c r="S50" s="38">
        <v>6.0399999999999991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160.28</v>
      </c>
      <c r="AB50" s="75">
        <f>-STOA!Q50</f>
        <v>0</v>
      </c>
      <c r="AC50">
        <f t="shared" si="0"/>
        <v>2.8672022815624154</v>
      </c>
      <c r="AD50">
        <f t="shared" si="1"/>
        <v>338.46640266634421</v>
      </c>
      <c r="AE50">
        <f>'IDT-1'!E50</f>
        <v>0</v>
      </c>
      <c r="AF50" s="24"/>
      <c r="AG50">
        <f t="shared" si="2"/>
        <v>338.46640266634421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1.25874</v>
      </c>
      <c r="E51">
        <f>GT_NG!S51</f>
        <v>2.0806065908428115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75.384184325529674</v>
      </c>
      <c r="P51" s="36">
        <v>0</v>
      </c>
      <c r="Q51" s="36">
        <v>0</v>
      </c>
      <c r="R51" s="38">
        <v>0</v>
      </c>
      <c r="S51" s="38">
        <v>7.5799999999999992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160.28</v>
      </c>
      <c r="AB51" s="75">
        <f>-STOA!Q51</f>
        <v>0</v>
      </c>
      <c r="AC51">
        <f t="shared" si="0"/>
        <v>2.9517056596975286</v>
      </c>
      <c r="AD51">
        <f t="shared" si="1"/>
        <v>348.44182525667492</v>
      </c>
      <c r="AE51">
        <f>'IDT-1'!E51</f>
        <v>0</v>
      </c>
      <c r="AF51" s="24"/>
      <c r="AG51">
        <f t="shared" si="2"/>
        <v>348.44182525667492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1.25874</v>
      </c>
      <c r="E52">
        <f>GT_NG!S52</f>
        <v>2.0806065908428115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76.558009993464722</v>
      </c>
      <c r="P52" s="36">
        <v>0</v>
      </c>
      <c r="Q52" s="36">
        <v>0</v>
      </c>
      <c r="R52" s="38">
        <v>0</v>
      </c>
      <c r="S52" s="38">
        <v>7.5799999999999992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160.28</v>
      </c>
      <c r="AB52" s="75">
        <f>-STOA!Q52</f>
        <v>0</v>
      </c>
      <c r="AC52">
        <f t="shared" si="0"/>
        <v>2.9615657953081835</v>
      </c>
      <c r="AD52">
        <f t="shared" si="1"/>
        <v>349.6057907889994</v>
      </c>
      <c r="AE52">
        <f>'IDT-1'!E52</f>
        <v>0</v>
      </c>
      <c r="AF52" s="24"/>
      <c r="AG52">
        <f t="shared" si="2"/>
        <v>349.6057907889994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1.25874</v>
      </c>
      <c r="E53">
        <f>GT_NG!S53</f>
        <v>2.0806065908428115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77.397920571828521</v>
      </c>
      <c r="P53" s="36">
        <v>0</v>
      </c>
      <c r="Q53" s="36">
        <v>0</v>
      </c>
      <c r="R53" s="38">
        <v>0</v>
      </c>
      <c r="S53" s="38">
        <v>7.4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160.28</v>
      </c>
      <c r="AB53" s="75">
        <f>-STOA!Q53</f>
        <v>0</v>
      </c>
      <c r="AC53">
        <f t="shared" si="0"/>
        <v>2.9671090441664392</v>
      </c>
      <c r="AD53">
        <f t="shared" si="1"/>
        <v>350.26015811850493</v>
      </c>
      <c r="AE53">
        <f>'IDT-1'!E53</f>
        <v>0</v>
      </c>
      <c r="AF53" s="24"/>
      <c r="AG53">
        <f t="shared" si="2"/>
        <v>350.26015811850493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1.25874</v>
      </c>
      <c r="E54">
        <f>GT_NG!S54</f>
        <v>2.0806065908428115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78.53766683531957</v>
      </c>
      <c r="P54" s="36">
        <v>0</v>
      </c>
      <c r="Q54" s="36">
        <v>0</v>
      </c>
      <c r="R54" s="38">
        <v>0</v>
      </c>
      <c r="S54" s="38">
        <v>7.4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160.28</v>
      </c>
      <c r="AB54" s="75">
        <f>-STOA!Q54</f>
        <v>0</v>
      </c>
      <c r="AC54">
        <f t="shared" si="0"/>
        <v>2.9766829127797636</v>
      </c>
      <c r="AD54">
        <f t="shared" si="1"/>
        <v>351.39033051338259</v>
      </c>
      <c r="AE54">
        <f>'IDT-1'!E54</f>
        <v>0</v>
      </c>
      <c r="AF54" s="24"/>
      <c r="AG54">
        <f t="shared" si="2"/>
        <v>351.39033051338259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1.25874</v>
      </c>
      <c r="E55">
        <f>GT_NG!S55</f>
        <v>2.0793937627513843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78.53768735379694</v>
      </c>
      <c r="P55" s="36">
        <v>0</v>
      </c>
      <c r="Q55" s="36">
        <v>0</v>
      </c>
      <c r="R55" s="38">
        <v>0</v>
      </c>
      <c r="S55" s="38">
        <v>7.4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160.28</v>
      </c>
      <c r="AB55" s="75">
        <f>-STOA!Q55</f>
        <v>0</v>
      </c>
      <c r="AC55">
        <f t="shared" si="0"/>
        <v>2.9766728973790055</v>
      </c>
      <c r="AD55">
        <f t="shared" si="1"/>
        <v>351.38914821916933</v>
      </c>
      <c r="AE55">
        <f>'IDT-1'!E55</f>
        <v>0</v>
      </c>
      <c r="AF55" s="24"/>
      <c r="AG55">
        <f t="shared" si="2"/>
        <v>351.38914821916933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1.25874</v>
      </c>
      <c r="E56">
        <f>GT_NG!S56</f>
        <v>2.0793937627513843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78.53768735379694</v>
      </c>
      <c r="P56" s="36">
        <v>0</v>
      </c>
      <c r="Q56" s="36">
        <v>0</v>
      </c>
      <c r="R56" s="38">
        <v>0</v>
      </c>
      <c r="S56" s="38">
        <v>5.6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160.28</v>
      </c>
      <c r="AB56" s="75">
        <f>-STOA!Q56</f>
        <v>0</v>
      </c>
      <c r="AC56">
        <f t="shared" si="0"/>
        <v>2.9615528973790055</v>
      </c>
      <c r="AD56">
        <f t="shared" si="1"/>
        <v>349.60426821916928</v>
      </c>
      <c r="AE56">
        <f>'IDT-1'!E56</f>
        <v>0</v>
      </c>
      <c r="AF56" s="24"/>
      <c r="AG56">
        <f t="shared" si="2"/>
        <v>349.60426821916928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1.25874</v>
      </c>
      <c r="E57">
        <f>GT_NG!S57</f>
        <v>2.0793937627513843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78.537542312572199</v>
      </c>
      <c r="P57" s="36">
        <v>0</v>
      </c>
      <c r="Q57" s="36">
        <v>0</v>
      </c>
      <c r="R57" s="38">
        <v>0</v>
      </c>
      <c r="S57" s="38">
        <v>5.6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160.28</v>
      </c>
      <c r="AB57" s="75">
        <f>-STOA!Q57</f>
        <v>0</v>
      </c>
      <c r="AC57">
        <f t="shared" si="0"/>
        <v>2.9615516790327181</v>
      </c>
      <c r="AD57">
        <f t="shared" si="1"/>
        <v>349.6041243962909</v>
      </c>
      <c r="AE57">
        <f>'IDT-1'!E57</f>
        <v>0</v>
      </c>
      <c r="AF57" s="24"/>
      <c r="AG57">
        <f t="shared" si="2"/>
        <v>349.6041243962909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1.25874</v>
      </c>
      <c r="E58">
        <f>GT_NG!S58</f>
        <v>2.0793937627513843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78.538077941406769</v>
      </c>
      <c r="P58" s="36">
        <v>0</v>
      </c>
      <c r="Q58" s="36">
        <v>0</v>
      </c>
      <c r="R58" s="38">
        <v>0</v>
      </c>
      <c r="S58" s="38">
        <v>5.6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160.28</v>
      </c>
      <c r="AB58" s="75">
        <f>-STOA!Q58</f>
        <v>0</v>
      </c>
      <c r="AC58">
        <f t="shared" si="0"/>
        <v>2.9615561783149285</v>
      </c>
      <c r="AD58">
        <f t="shared" si="1"/>
        <v>349.60465552584321</v>
      </c>
      <c r="AE58">
        <f>'IDT-1'!E58</f>
        <v>0</v>
      </c>
      <c r="AF58" s="24"/>
      <c r="AG58">
        <f t="shared" si="2"/>
        <v>349.60465552584321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1.25874</v>
      </c>
      <c r="E59">
        <f>GT_NG!S59</f>
        <v>2.0793937627513843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79.415426127680306</v>
      </c>
      <c r="P59" s="36">
        <v>0</v>
      </c>
      <c r="Q59" s="36">
        <v>0</v>
      </c>
      <c r="R59" s="38">
        <v>0</v>
      </c>
      <c r="S59" s="38">
        <v>5.6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160.28</v>
      </c>
      <c r="AB59" s="75">
        <f>-STOA!Q59</f>
        <v>0</v>
      </c>
      <c r="AC59">
        <f t="shared" si="0"/>
        <v>3.0163019030796256</v>
      </c>
      <c r="AD59">
        <f t="shared" si="1"/>
        <v>356.06725798735204</v>
      </c>
      <c r="AE59">
        <f>'IDT-1'!E59</f>
        <v>0</v>
      </c>
      <c r="AF59" s="24"/>
      <c r="AG59">
        <f t="shared" si="2"/>
        <v>356.06725798735204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1.25874</v>
      </c>
      <c r="E60">
        <f>GT_NG!S60</f>
        <v>2.0793937627513843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79.415620634144489</v>
      </c>
      <c r="P60" s="36">
        <v>0</v>
      </c>
      <c r="Q60" s="36">
        <v>0</v>
      </c>
      <c r="R60" s="38">
        <v>0</v>
      </c>
      <c r="S60" s="38">
        <v>5.6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160.28</v>
      </c>
      <c r="AB60" s="75">
        <f>-STOA!Q60</f>
        <v>0</v>
      </c>
      <c r="AC60">
        <f t="shared" si="0"/>
        <v>3.0163035369339251</v>
      </c>
      <c r="AD60">
        <f t="shared" si="1"/>
        <v>356.06745085996192</v>
      </c>
      <c r="AE60">
        <f>'IDT-1'!E60</f>
        <v>0</v>
      </c>
      <c r="AF60" s="24"/>
      <c r="AG60">
        <f t="shared" si="2"/>
        <v>356.06745085996192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1.25874</v>
      </c>
      <c r="E61">
        <f>GT_NG!S61</f>
        <v>2.0793937627513843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79.415563588973896</v>
      </c>
      <c r="P61" s="36">
        <v>0</v>
      </c>
      <c r="Q61" s="36">
        <v>0</v>
      </c>
      <c r="R61" s="38">
        <v>0</v>
      </c>
      <c r="S61" s="38">
        <v>5.6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160.28</v>
      </c>
      <c r="AB61" s="75">
        <f>-STOA!Q61</f>
        <v>0</v>
      </c>
      <c r="AC61">
        <f t="shared" si="0"/>
        <v>3.016303057754492</v>
      </c>
      <c r="AD61">
        <f t="shared" si="1"/>
        <v>356.06739429397078</v>
      </c>
      <c r="AE61">
        <f>'IDT-1'!E61</f>
        <v>0</v>
      </c>
      <c r="AF61" s="24"/>
      <c r="AG61">
        <f t="shared" si="2"/>
        <v>356.06739429397078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1.25874</v>
      </c>
      <c r="E62">
        <f>GT_NG!S62</f>
        <v>2.0793937627513843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79.416135671300779</v>
      </c>
      <c r="P62" s="36">
        <v>0</v>
      </c>
      <c r="Q62" s="36">
        <v>0</v>
      </c>
      <c r="R62" s="38">
        <v>0</v>
      </c>
      <c r="S62" s="38">
        <v>7.4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160.28</v>
      </c>
      <c r="AB62" s="75">
        <f>-STOA!Q62</f>
        <v>0</v>
      </c>
      <c r="AC62">
        <f t="shared" si="0"/>
        <v>3.0314278632460381</v>
      </c>
      <c r="AD62">
        <f t="shared" si="1"/>
        <v>357.85284157080611</v>
      </c>
      <c r="AE62">
        <f>'IDT-1'!E62</f>
        <v>0</v>
      </c>
      <c r="AF62" s="24"/>
      <c r="AG62">
        <f t="shared" si="2"/>
        <v>357.85284157080611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1.25874</v>
      </c>
      <c r="E63">
        <f>GT_NG!S63</f>
        <v>2.0793937627513843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79.625862066803876</v>
      </c>
      <c r="P63" s="36">
        <v>0</v>
      </c>
      <c r="Q63" s="36">
        <v>0</v>
      </c>
      <c r="R63" s="38">
        <v>0</v>
      </c>
      <c r="S63" s="38">
        <v>7.4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160.28</v>
      </c>
      <c r="AB63" s="75">
        <f>-STOA!Q63</f>
        <v>0</v>
      </c>
      <c r="AC63">
        <f t="shared" si="0"/>
        <v>3.0331895649682643</v>
      </c>
      <c r="AD63">
        <f t="shared" si="1"/>
        <v>358.06080626458703</v>
      </c>
      <c r="AE63">
        <f>'IDT-1'!E63</f>
        <v>0</v>
      </c>
      <c r="AF63" s="24"/>
      <c r="AG63">
        <f t="shared" si="2"/>
        <v>358.06080626458703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1.25874</v>
      </c>
      <c r="E64">
        <f>GT_NG!S64</f>
        <v>2.0793937627513843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79.665966006680165</v>
      </c>
      <c r="P64" s="36">
        <v>0</v>
      </c>
      <c r="Q64" s="36">
        <v>0</v>
      </c>
      <c r="R64" s="38">
        <v>0</v>
      </c>
      <c r="S64" s="38">
        <v>7.4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160.28</v>
      </c>
      <c r="AB64" s="75">
        <f>-STOA!Q64</f>
        <v>0</v>
      </c>
      <c r="AC64">
        <f t="shared" si="0"/>
        <v>3.033526438063225</v>
      </c>
      <c r="AD64">
        <f t="shared" si="1"/>
        <v>358.10057333136831</v>
      </c>
      <c r="AE64">
        <f>'IDT-1'!E64</f>
        <v>0</v>
      </c>
      <c r="AF64" s="24"/>
      <c r="AG64">
        <f t="shared" si="2"/>
        <v>358.10057333136831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1.25874</v>
      </c>
      <c r="E65">
        <f>GT_NG!S65</f>
        <v>2.0793937627513843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79.665966006680165</v>
      </c>
      <c r="P65" s="36">
        <v>0</v>
      </c>
      <c r="Q65" s="36">
        <v>0</v>
      </c>
      <c r="R65" s="38">
        <v>0</v>
      </c>
      <c r="S65" s="38">
        <v>7.4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160.28</v>
      </c>
      <c r="AB65" s="75">
        <f>-STOA!Q65</f>
        <v>0</v>
      </c>
      <c r="AC65">
        <f t="shared" si="0"/>
        <v>3.033526438063225</v>
      </c>
      <c r="AD65">
        <f t="shared" si="1"/>
        <v>358.10057333136831</v>
      </c>
      <c r="AE65">
        <f>'IDT-1'!E65</f>
        <v>0</v>
      </c>
      <c r="AF65" s="24"/>
      <c r="AG65">
        <f t="shared" si="2"/>
        <v>358.10057333136831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1.25874</v>
      </c>
      <c r="E66">
        <f>GT_NG!S66</f>
        <v>2.0793937627513843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79.665966006680165</v>
      </c>
      <c r="P66" s="36">
        <v>0</v>
      </c>
      <c r="Q66" s="36">
        <v>0</v>
      </c>
      <c r="R66" s="38">
        <v>0</v>
      </c>
      <c r="S66" s="38">
        <v>7.4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161.72</v>
      </c>
      <c r="AB66" s="75">
        <f>-STOA!Q66</f>
        <v>0</v>
      </c>
      <c r="AC66">
        <f t="shared" si="0"/>
        <v>3.0456224380632246</v>
      </c>
      <c r="AD66">
        <f t="shared" si="1"/>
        <v>359.52847733136832</v>
      </c>
      <c r="AE66">
        <f>'IDT-1'!E66</f>
        <v>0</v>
      </c>
      <c r="AF66" s="24"/>
      <c r="AG66">
        <f t="shared" si="2"/>
        <v>359.52847733136832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1.25874</v>
      </c>
      <c r="E67">
        <f>GT_NG!S67</f>
        <v>2.0793937627513843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79.665566836004032</v>
      </c>
      <c r="P67" s="36">
        <v>0</v>
      </c>
      <c r="Q67" s="36">
        <v>0</v>
      </c>
      <c r="R67" s="38">
        <v>0</v>
      </c>
      <c r="S67" s="38">
        <v>7.4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165.39</v>
      </c>
      <c r="AB67" s="75">
        <f>-STOA!Q67</f>
        <v>0</v>
      </c>
      <c r="AC67">
        <f t="shared" si="0"/>
        <v>3.0764470850295451</v>
      </c>
      <c r="AD67">
        <f t="shared" si="1"/>
        <v>363.16725351372583</v>
      </c>
      <c r="AE67">
        <f>'IDT-1'!E67</f>
        <v>0</v>
      </c>
      <c r="AF67" s="24"/>
      <c r="AG67">
        <f t="shared" si="2"/>
        <v>363.16725351372583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1.25874</v>
      </c>
      <c r="E68">
        <f>GT_NG!S68</f>
        <v>2.0793937627513843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17.359999999999996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79.665566836004032</v>
      </c>
      <c r="P68" s="36">
        <v>0</v>
      </c>
      <c r="Q68" s="36">
        <v>0</v>
      </c>
      <c r="R68" s="38">
        <v>0</v>
      </c>
      <c r="S68" s="38">
        <v>7.4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169.15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3.0606550850295453</v>
      </c>
      <c r="AD68">
        <f t="shared" ref="AD68:AD98" si="4">SUM(B68:AB68,AI68:AV68)-AC68</f>
        <v>361.30304551372586</v>
      </c>
      <c r="AE68">
        <f>'IDT-1'!E68</f>
        <v>0</v>
      </c>
      <c r="AF68" s="24"/>
      <c r="AG68">
        <f t="shared" ref="AG68:AG98" si="5">SUM(AD68:AF68)</f>
        <v>361.30304551372586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1.25874</v>
      </c>
      <c r="E69">
        <f>GT_NG!S69</f>
        <v>2.0793937627513843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17.359999999999996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79.665566836004032</v>
      </c>
      <c r="P69" s="36">
        <v>0</v>
      </c>
      <c r="Q69" s="36">
        <v>0</v>
      </c>
      <c r="R69" s="38">
        <v>0</v>
      </c>
      <c r="S69" s="38">
        <v>7.4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173.21</v>
      </c>
      <c r="AB69" s="75">
        <f>-STOA!Q69</f>
        <v>0</v>
      </c>
      <c r="AC69">
        <f t="shared" si="3"/>
        <v>3.0947590850295454</v>
      </c>
      <c r="AD69">
        <f t="shared" si="4"/>
        <v>365.32894151372591</v>
      </c>
      <c r="AE69">
        <f>'IDT-1'!E69</f>
        <v>0</v>
      </c>
      <c r="AF69" s="24"/>
      <c r="AG69">
        <f t="shared" si="5"/>
        <v>365.32894151372591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1.25874</v>
      </c>
      <c r="E70">
        <f>GT_NG!S70</f>
        <v>2.0793937627513843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17.359999999999996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79.665566836004032</v>
      </c>
      <c r="P70" s="36">
        <v>0</v>
      </c>
      <c r="Q70" s="36">
        <v>0</v>
      </c>
      <c r="R70" s="38">
        <v>0</v>
      </c>
      <c r="S70" s="38">
        <v>7.4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177.16</v>
      </c>
      <c r="AB70" s="75">
        <f>-STOA!Q70</f>
        <v>0</v>
      </c>
      <c r="AC70">
        <f t="shared" si="3"/>
        <v>3.1279390850295452</v>
      </c>
      <c r="AD70">
        <f t="shared" si="4"/>
        <v>369.24576151372588</v>
      </c>
      <c r="AE70">
        <f>'IDT-1'!E70</f>
        <v>0</v>
      </c>
      <c r="AF70" s="24"/>
      <c r="AG70">
        <f t="shared" si="5"/>
        <v>369.24576151372588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1.3024800000000001</v>
      </c>
      <c r="E71">
        <f>GT_NG!S71</f>
        <v>2.0793937627513843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79.665566836004032</v>
      </c>
      <c r="P71" s="36">
        <v>0</v>
      </c>
      <c r="Q71" s="36">
        <v>0</v>
      </c>
      <c r="R71" s="38">
        <v>0</v>
      </c>
      <c r="S71" s="38">
        <v>7.4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131.32999999999998</v>
      </c>
      <c r="AB71" s="75">
        <f>-STOA!Q71</f>
        <v>0</v>
      </c>
      <c r="AC71">
        <f t="shared" si="3"/>
        <v>2.7907105010295452</v>
      </c>
      <c r="AD71">
        <f t="shared" si="4"/>
        <v>329.43673009772584</v>
      </c>
      <c r="AE71">
        <f>'IDT-1'!E71</f>
        <v>0</v>
      </c>
      <c r="AF71" s="24"/>
      <c r="AG71">
        <f t="shared" si="5"/>
        <v>329.43673009772584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1.3024800000000001</v>
      </c>
      <c r="E72">
        <f>GT_NG!S72</f>
        <v>2.0793937627513843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79.666126132290657</v>
      </c>
      <c r="P72" s="36">
        <v>0</v>
      </c>
      <c r="Q72" s="36">
        <v>0</v>
      </c>
      <c r="R72" s="38">
        <v>0</v>
      </c>
      <c r="S72" s="38">
        <v>7.4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131.32999999999998</v>
      </c>
      <c r="AB72" s="75">
        <f>-STOA!Q72</f>
        <v>0</v>
      </c>
      <c r="AC72">
        <f t="shared" si="3"/>
        <v>2.7907151991183525</v>
      </c>
      <c r="AD72">
        <f t="shared" si="4"/>
        <v>329.43728469592361</v>
      </c>
      <c r="AE72">
        <f>'IDT-1'!E72</f>
        <v>0</v>
      </c>
      <c r="AF72" s="24"/>
      <c r="AG72">
        <f t="shared" si="5"/>
        <v>329.43728469592361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1.3024800000000001</v>
      </c>
      <c r="E73">
        <f>GT_NG!S73</f>
        <v>2.0793937627513843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80.534787696915899</v>
      </c>
      <c r="P73" s="36">
        <v>0</v>
      </c>
      <c r="Q73" s="36">
        <v>0</v>
      </c>
      <c r="R73" s="38">
        <v>0</v>
      </c>
      <c r="S73" s="38">
        <v>7.4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131.32999999999998</v>
      </c>
      <c r="AB73" s="75">
        <f>-STOA!Q73</f>
        <v>0</v>
      </c>
      <c r="AC73">
        <f t="shared" si="3"/>
        <v>2.7980119562612051</v>
      </c>
      <c r="AD73">
        <f t="shared" si="4"/>
        <v>330.29864950340612</v>
      </c>
      <c r="AE73">
        <f>'IDT-1'!E73</f>
        <v>0</v>
      </c>
      <c r="AF73" s="24"/>
      <c r="AG73">
        <f t="shared" si="5"/>
        <v>330.29864950340612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1.3024800000000001</v>
      </c>
      <c r="E74">
        <f>GT_NG!S74</f>
        <v>2.0793937627513843</v>
      </c>
      <c r="F74">
        <f>GT_Spot!S74</f>
        <v>0</v>
      </c>
      <c r="G74">
        <f>PPCL_NG!S74</f>
        <v>85.12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81.326828046542829</v>
      </c>
      <c r="P74" s="36">
        <v>0</v>
      </c>
      <c r="Q74" s="36">
        <v>0</v>
      </c>
      <c r="R74" s="38">
        <v>0</v>
      </c>
      <c r="S74" s="38">
        <v>7.4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131.32999999999998</v>
      </c>
      <c r="AB74" s="75">
        <f>-STOA!Q74</f>
        <v>0</v>
      </c>
      <c r="AC74">
        <f t="shared" si="3"/>
        <v>2.7850930951980715</v>
      </c>
      <c r="AD74">
        <f t="shared" si="4"/>
        <v>328.77360871409616</v>
      </c>
      <c r="AE74">
        <f>'IDT-1'!E74</f>
        <v>0</v>
      </c>
      <c r="AF74" s="24"/>
      <c r="AG74">
        <f t="shared" si="5"/>
        <v>328.77360871409616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1.3024800000000001</v>
      </c>
      <c r="E75">
        <f>GT_NG!S75</f>
        <v>2.0975808802098515</v>
      </c>
      <c r="F75">
        <f>GT_Spot!S75</f>
        <v>0</v>
      </c>
      <c r="G75">
        <f>PPCL_NG!S75</f>
        <v>85.949999999999989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82.372627342079667</v>
      </c>
      <c r="P75" s="36">
        <v>0</v>
      </c>
      <c r="Q75" s="36">
        <v>0</v>
      </c>
      <c r="R75" s="38">
        <v>0</v>
      </c>
      <c r="S75" s="38">
        <v>7.4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131.32999999999998</v>
      </c>
      <c r="AB75" s="75">
        <f>-STOA!Q75</f>
        <v>0</v>
      </c>
      <c r="AC75">
        <f t="shared" si="3"/>
        <v>2.9619545778401233</v>
      </c>
      <c r="AD75">
        <f t="shared" si="4"/>
        <v>311.49073364444934</v>
      </c>
      <c r="AE75">
        <f>'IDT-1'!E75</f>
        <v>0</v>
      </c>
      <c r="AF75" s="24"/>
      <c r="AG75">
        <f t="shared" si="5"/>
        <v>311.49073364444934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1.3024800000000001</v>
      </c>
      <c r="E76">
        <f>GT_NG!S76</f>
        <v>2.0975808802098515</v>
      </c>
      <c r="F76">
        <f>GT_Spot!S76</f>
        <v>0</v>
      </c>
      <c r="G76">
        <f>PPCL_NG!S76</f>
        <v>85.949999999999989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86.338835880053296</v>
      </c>
      <c r="P76" s="36">
        <v>0</v>
      </c>
      <c r="Q76" s="36">
        <v>0</v>
      </c>
      <c r="R76" s="38">
        <v>0</v>
      </c>
      <c r="S76" s="38">
        <v>7.4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131.32999999999998</v>
      </c>
      <c r="AB76" s="75">
        <f>-STOA!Q76</f>
        <v>0</v>
      </c>
      <c r="AC76">
        <f t="shared" si="3"/>
        <v>3.1308092531573273</v>
      </c>
      <c r="AD76">
        <f t="shared" si="4"/>
        <v>299.28808750710579</v>
      </c>
      <c r="AE76">
        <f>'IDT-1'!E76</f>
        <v>0</v>
      </c>
      <c r="AF76" s="24"/>
      <c r="AG76">
        <f t="shared" si="5"/>
        <v>299.28808750710579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-35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1.3024800000000001</v>
      </c>
      <c r="E77">
        <f>GT_NG!S77</f>
        <v>2.0975808802098515</v>
      </c>
      <c r="F77">
        <f>GT_Spot!S77</f>
        <v>0</v>
      </c>
      <c r="G77">
        <f>PPCL_NG!S77</f>
        <v>85.949999999999989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88.842768969040932</v>
      </c>
      <c r="P77" s="36">
        <v>0</v>
      </c>
      <c r="Q77" s="36">
        <v>0</v>
      </c>
      <c r="R77" s="38">
        <v>0</v>
      </c>
      <c r="S77" s="38">
        <v>7.4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131.32999999999998</v>
      </c>
      <c r="AB77" s="75">
        <f>-STOA!Q77</f>
        <v>0</v>
      </c>
      <c r="AC77">
        <f t="shared" si="3"/>
        <v>3.2365538683537145</v>
      </c>
      <c r="AD77">
        <f t="shared" si="4"/>
        <v>291.68627598089705</v>
      </c>
      <c r="AE77">
        <f>'IDT-1'!E77</f>
        <v>0</v>
      </c>
      <c r="AF77" s="24"/>
      <c r="AG77">
        <f t="shared" si="5"/>
        <v>291.68627598089705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1.3024800000000001</v>
      </c>
      <c r="E78">
        <f>GT_NG!S78</f>
        <v>2.0975808802098515</v>
      </c>
      <c r="F78">
        <f>GT_Spot!S78</f>
        <v>0</v>
      </c>
      <c r="G78">
        <f>PPCL_NG!S78</f>
        <v>85.949999999999989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89.316560993050857</v>
      </c>
      <c r="P78" s="36">
        <v>0</v>
      </c>
      <c r="Q78" s="36">
        <v>0</v>
      </c>
      <c r="R78" s="38">
        <v>0</v>
      </c>
      <c r="S78" s="38">
        <v>7.4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131.32999999999998</v>
      </c>
      <c r="AB78" s="75">
        <f>-STOA!Q78</f>
        <v>0</v>
      </c>
      <c r="AC78">
        <f t="shared" si="3"/>
        <v>3.3421876140540658</v>
      </c>
      <c r="AD78">
        <f t="shared" si="4"/>
        <v>280.05443425920657</v>
      </c>
      <c r="AE78">
        <f>'IDT-1'!E78</f>
        <v>0</v>
      </c>
      <c r="AF78" s="24"/>
      <c r="AG78">
        <f t="shared" si="5"/>
        <v>280.05443425920657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-57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1.3024800000000001</v>
      </c>
      <c r="E79">
        <f>GT_NG!S79</f>
        <v>2.0975808802098515</v>
      </c>
      <c r="F79">
        <f>GT_Spot!S79</f>
        <v>0</v>
      </c>
      <c r="G79">
        <f>PPCL_NG!S79</f>
        <v>85.949999999999989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87.655911878723131</v>
      </c>
      <c r="P79" s="36">
        <v>0</v>
      </c>
      <c r="Q79" s="36">
        <v>0</v>
      </c>
      <c r="R79" s="38">
        <v>0</v>
      </c>
      <c r="S79" s="38">
        <v>7.4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131.32999999999998</v>
      </c>
      <c r="AB79" s="75">
        <f>-STOA!Q79</f>
        <v>0</v>
      </c>
      <c r="AC79">
        <f t="shared" si="3"/>
        <v>3.3960074232928257</v>
      </c>
      <c r="AD79">
        <f t="shared" si="4"/>
        <v>270.3399653356401</v>
      </c>
      <c r="AE79">
        <f>'IDT-1'!E79</f>
        <v>0</v>
      </c>
      <c r="AF79" s="24"/>
      <c r="AG79">
        <f t="shared" si="5"/>
        <v>270.3399653356401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-65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1.3024800000000001</v>
      </c>
      <c r="E80">
        <f>GT_NG!S80</f>
        <v>2.0975808802098515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87.655911878723131</v>
      </c>
      <c r="P80" s="36">
        <v>0</v>
      </c>
      <c r="Q80" s="36">
        <v>0</v>
      </c>
      <c r="R80" s="38">
        <v>0</v>
      </c>
      <c r="S80" s="38">
        <v>7.4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131.32999999999998</v>
      </c>
      <c r="AB80" s="75">
        <f>-STOA!Q80</f>
        <v>0</v>
      </c>
      <c r="AC80">
        <f t="shared" si="3"/>
        <v>3.4509632119172711</v>
      </c>
      <c r="AD80">
        <f t="shared" si="4"/>
        <v>266.7850095470157</v>
      </c>
      <c r="AE80">
        <f>'IDT-1'!E80</f>
        <v>0</v>
      </c>
      <c r="AF80" s="24"/>
      <c r="AG80">
        <f t="shared" si="5"/>
        <v>266.7850095470157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1.3024800000000001</v>
      </c>
      <c r="E81">
        <f>GT_NG!S81</f>
        <v>2.0975808802098515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87.605919416358191</v>
      </c>
      <c r="P81" s="36">
        <v>0</v>
      </c>
      <c r="Q81" s="36">
        <v>0</v>
      </c>
      <c r="R81" s="38">
        <v>0</v>
      </c>
      <c r="S81" s="38">
        <v>7.4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131.32999999999998</v>
      </c>
      <c r="AB81" s="75">
        <f>-STOA!Q81</f>
        <v>0</v>
      </c>
      <c r="AC81">
        <f t="shared" si="3"/>
        <v>3.5098413793076295</v>
      </c>
      <c r="AD81">
        <f t="shared" si="4"/>
        <v>259.6761389172604</v>
      </c>
      <c r="AE81">
        <f>'IDT-1'!E81</f>
        <v>0</v>
      </c>
      <c r="AF81" s="24"/>
      <c r="AG81">
        <f t="shared" si="5"/>
        <v>259.6761389172604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2.0975808802098515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83.262614883826217</v>
      </c>
      <c r="P82" s="36">
        <v>0</v>
      </c>
      <c r="Q82" s="36">
        <v>0</v>
      </c>
      <c r="R82" s="38">
        <v>0</v>
      </c>
      <c r="S82" s="38">
        <v>7.4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131.32999999999998</v>
      </c>
      <c r="AB82" s="75">
        <f>-STOA!Q82</f>
        <v>0</v>
      </c>
      <c r="AC82">
        <f t="shared" si="3"/>
        <v>3.4987710944090278</v>
      </c>
      <c r="AD82">
        <f t="shared" si="4"/>
        <v>252.34390466962699</v>
      </c>
      <c r="AE82">
        <f>'IDT-1'!E82</f>
        <v>0</v>
      </c>
      <c r="AF82" s="24"/>
      <c r="AG82">
        <f t="shared" si="5"/>
        <v>252.34390466962699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-80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2.0975808802098515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82.901566937730834</v>
      </c>
      <c r="P83" s="36">
        <v>0</v>
      </c>
      <c r="Q83" s="36">
        <v>0</v>
      </c>
      <c r="R83" s="38">
        <v>0</v>
      </c>
      <c r="S83" s="38">
        <v>7.4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131.32999999999998</v>
      </c>
      <c r="AB83" s="75">
        <f>-STOA!Q83</f>
        <v>0</v>
      </c>
      <c r="AC83">
        <f t="shared" si="3"/>
        <v>3.5380865337060596</v>
      </c>
      <c r="AD83">
        <f t="shared" si="4"/>
        <v>246.94264288182842</v>
      </c>
      <c r="AE83">
        <f>'IDT-1'!E83</f>
        <v>0</v>
      </c>
      <c r="AF83" s="24"/>
      <c r="AG83">
        <f t="shared" si="5"/>
        <v>246.94264288182842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2.0975808802098515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83.031616235459524</v>
      </c>
      <c r="P84" s="36">
        <v>0</v>
      </c>
      <c r="Q84" s="36">
        <v>0</v>
      </c>
      <c r="R84" s="38">
        <v>0</v>
      </c>
      <c r="S84" s="38">
        <v>7.4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-15</v>
      </c>
      <c r="AA84" s="75">
        <f>STOA!K84</f>
        <v>131.32999999999998</v>
      </c>
      <c r="AB84" s="75">
        <f>-STOA!Q84</f>
        <v>0</v>
      </c>
      <c r="AC84">
        <f t="shared" si="3"/>
        <v>3.5815347364314269</v>
      </c>
      <c r="AD84">
        <f t="shared" si="4"/>
        <v>242.02924397683182</v>
      </c>
      <c r="AE84">
        <f>'IDT-1'!E84</f>
        <v>0</v>
      </c>
      <c r="AF84" s="24"/>
      <c r="AG84">
        <f t="shared" si="5"/>
        <v>242.02924397683182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-75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2.0975808802098515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84.079119927273155</v>
      </c>
      <c r="P85" s="36">
        <v>0</v>
      </c>
      <c r="Q85" s="36">
        <v>0</v>
      </c>
      <c r="R85" s="38">
        <v>0</v>
      </c>
      <c r="S85" s="38">
        <v>7.4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131.32999999999998</v>
      </c>
      <c r="AB85" s="75">
        <f>-STOA!Q85</f>
        <v>0</v>
      </c>
      <c r="AC85">
        <f t="shared" si="3"/>
        <v>3.6496327099966832</v>
      </c>
      <c r="AD85">
        <f t="shared" si="4"/>
        <v>236.00874951410378</v>
      </c>
      <c r="AE85">
        <f>'IDT-1'!E85</f>
        <v>0</v>
      </c>
      <c r="AF85" s="24"/>
      <c r="AG85">
        <f t="shared" si="5"/>
        <v>236.00874951410378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-77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2.0975808802098515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83.645453120118788</v>
      </c>
      <c r="P86" s="36">
        <v>0</v>
      </c>
      <c r="Q86" s="36">
        <v>0</v>
      </c>
      <c r="R86" s="38">
        <v>0</v>
      </c>
      <c r="S86" s="38">
        <v>7.4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-21</v>
      </c>
      <c r="AA86" s="75">
        <f>STOA!K86</f>
        <v>131.32999999999998</v>
      </c>
      <c r="AB86" s="75">
        <f>-STOA!Q86</f>
        <v>0</v>
      </c>
      <c r="AC86">
        <f t="shared" si="3"/>
        <v>3.6459899088165866</v>
      </c>
      <c r="AD86">
        <f t="shared" si="4"/>
        <v>235.57872550812951</v>
      </c>
      <c r="AE86">
        <f>'IDT-1'!E86</f>
        <v>0</v>
      </c>
      <c r="AF86" s="24"/>
      <c r="AG86">
        <f t="shared" si="5"/>
        <v>235.57872550812951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-76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2.0975808802098515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83.645453120118788</v>
      </c>
      <c r="P87" s="36">
        <v>0</v>
      </c>
      <c r="Q87" s="36">
        <v>0</v>
      </c>
      <c r="R87" s="38">
        <v>0</v>
      </c>
      <c r="S87" s="38">
        <v>7.4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-24</v>
      </c>
      <c r="AA87" s="75">
        <f>STOA!K87</f>
        <v>131.32999999999998</v>
      </c>
      <c r="AB87" s="75">
        <f>-STOA!Q87</f>
        <v>0</v>
      </c>
      <c r="AC87">
        <f t="shared" si="3"/>
        <v>3.7561141207603459</v>
      </c>
      <c r="AD87">
        <f t="shared" si="4"/>
        <v>222.46850147716214</v>
      </c>
      <c r="AE87">
        <f>'IDT-1'!E87</f>
        <v>0</v>
      </c>
      <c r="AF87" s="24"/>
      <c r="AG87">
        <f t="shared" si="5"/>
        <v>222.46850147716214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-86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2.0975808802098515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83.645453120118788</v>
      </c>
      <c r="P88" s="36">
        <v>0</v>
      </c>
      <c r="Q88" s="36">
        <v>0</v>
      </c>
      <c r="R88" s="38">
        <v>0</v>
      </c>
      <c r="S88" s="38">
        <v>7.4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-25</v>
      </c>
      <c r="AA88" s="75">
        <f>STOA!K88</f>
        <v>131.32999999999998</v>
      </c>
      <c r="AB88" s="75">
        <f>-STOA!Q88</f>
        <v>0</v>
      </c>
      <c r="AC88">
        <f t="shared" si="3"/>
        <v>3.7730564362101244</v>
      </c>
      <c r="AD88">
        <f t="shared" si="4"/>
        <v>220.45155916171237</v>
      </c>
      <c r="AE88">
        <f>'IDT-1'!E88</f>
        <v>0</v>
      </c>
      <c r="AF88" s="24"/>
      <c r="AG88">
        <f t="shared" si="5"/>
        <v>220.45155916171237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-87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2.0975808802098515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83.645453120118788</v>
      </c>
      <c r="P89" s="36">
        <v>0</v>
      </c>
      <c r="Q89" s="36">
        <v>0</v>
      </c>
      <c r="R89" s="38">
        <v>0</v>
      </c>
      <c r="S89" s="38">
        <v>7.4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-26</v>
      </c>
      <c r="AA89" s="75">
        <f>STOA!K89</f>
        <v>131.32999999999998</v>
      </c>
      <c r="AB89" s="75">
        <f>-STOA!Q89</f>
        <v>0</v>
      </c>
      <c r="AC89">
        <f t="shared" si="3"/>
        <v>3.7815275939350133</v>
      </c>
      <c r="AD89">
        <f t="shared" si="4"/>
        <v>219.44308800398747</v>
      </c>
      <c r="AE89">
        <f>'IDT-1'!E89</f>
        <v>0</v>
      </c>
      <c r="AF89" s="24"/>
      <c r="AG89">
        <f t="shared" si="5"/>
        <v>219.44308800398747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-87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2.0975808802098515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84.079119927273155</v>
      </c>
      <c r="P90" s="36">
        <v>0</v>
      </c>
      <c r="Q90" s="36">
        <v>0</v>
      </c>
      <c r="R90" s="38">
        <v>0</v>
      </c>
      <c r="S90" s="38">
        <v>7.4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-27</v>
      </c>
      <c r="AA90" s="75">
        <f>STOA!K90</f>
        <v>131.32999999999998</v>
      </c>
      <c r="AB90" s="75">
        <f>-STOA!Q90</f>
        <v>0</v>
      </c>
      <c r="AC90">
        <f t="shared" si="3"/>
        <v>3.7936415528399992</v>
      </c>
      <c r="AD90">
        <f t="shared" si="4"/>
        <v>218.86464085223687</v>
      </c>
      <c r="AE90">
        <f>'IDT-1'!E90</f>
        <v>0</v>
      </c>
      <c r="AF90" s="24"/>
      <c r="AG90">
        <f t="shared" si="5"/>
        <v>218.86464085223687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-87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2.0975808802098515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84.079119927273155</v>
      </c>
      <c r="P91" s="36">
        <v>0</v>
      </c>
      <c r="Q91" s="36">
        <v>0</v>
      </c>
      <c r="R91" s="38">
        <v>0</v>
      </c>
      <c r="S91" s="38">
        <v>7.4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-29</v>
      </c>
      <c r="AA91" s="75">
        <f>STOA!K91</f>
        <v>131.32999999999998</v>
      </c>
      <c r="AB91" s="75">
        <f>-STOA!Q91</f>
        <v>0</v>
      </c>
      <c r="AC91">
        <f t="shared" si="3"/>
        <v>3.8190550260146665</v>
      </c>
      <c r="AD91">
        <f t="shared" si="4"/>
        <v>215.83922737906221</v>
      </c>
      <c r="AE91">
        <f>'IDT-1'!E91</f>
        <v>0</v>
      </c>
      <c r="AF91" s="24"/>
      <c r="AG91">
        <f t="shared" si="5"/>
        <v>215.83922737906221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-88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2.0975808802098515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84.079119927273155</v>
      </c>
      <c r="P92" s="36">
        <v>0</v>
      </c>
      <c r="Q92" s="36">
        <v>0</v>
      </c>
      <c r="R92" s="38">
        <v>0</v>
      </c>
      <c r="S92" s="38">
        <v>7.4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-29</v>
      </c>
      <c r="AA92" s="75">
        <f>STOA!K92</f>
        <v>131.32999999999998</v>
      </c>
      <c r="AB92" s="75">
        <f>-STOA!Q92</f>
        <v>0</v>
      </c>
      <c r="AC92">
        <f t="shared" si="3"/>
        <v>3.8190550260146665</v>
      </c>
      <c r="AD92">
        <f t="shared" si="4"/>
        <v>215.83922737906221</v>
      </c>
      <c r="AE92">
        <f>'IDT-1'!E92</f>
        <v>0</v>
      </c>
      <c r="AF92" s="24"/>
      <c r="AG92">
        <f t="shared" si="5"/>
        <v>215.83922737906221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-88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2.0975808802098515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84.079119927273155</v>
      </c>
      <c r="P93" s="36">
        <v>0</v>
      </c>
      <c r="Q93" s="36">
        <v>0</v>
      </c>
      <c r="R93" s="38">
        <v>0</v>
      </c>
      <c r="S93" s="38">
        <v>7.4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-28</v>
      </c>
      <c r="AA93" s="75">
        <f>STOA!K93</f>
        <v>131.32999999999998</v>
      </c>
      <c r="AB93" s="75">
        <f>-STOA!Q93</f>
        <v>0</v>
      </c>
      <c r="AC93">
        <f t="shared" si="3"/>
        <v>3.802112710564888</v>
      </c>
      <c r="AD93">
        <f t="shared" si="4"/>
        <v>217.85616969451198</v>
      </c>
      <c r="AE93">
        <f>'IDT-1'!E93</f>
        <v>0</v>
      </c>
      <c r="AF93" s="24"/>
      <c r="AG93">
        <f t="shared" si="5"/>
        <v>217.85616969451198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-87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2.0975808802098515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83.645453120118788</v>
      </c>
      <c r="P94" s="36">
        <v>0</v>
      </c>
      <c r="Q94" s="36">
        <v>0</v>
      </c>
      <c r="R94" s="38">
        <v>0</v>
      </c>
      <c r="S94" s="38">
        <v>7.4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-30</v>
      </c>
      <c r="AA94" s="75">
        <f>STOA!K94</f>
        <v>131.32999999999998</v>
      </c>
      <c r="AB94" s="75">
        <f>-STOA!Q94</f>
        <v>0</v>
      </c>
      <c r="AC94">
        <f t="shared" si="3"/>
        <v>3.8154122248345694</v>
      </c>
      <c r="AD94">
        <f t="shared" si="4"/>
        <v>215.40920337308791</v>
      </c>
      <c r="AE94">
        <f>'IDT-1'!E94</f>
        <v>0</v>
      </c>
      <c r="AF94" s="24"/>
      <c r="AG94">
        <f t="shared" si="5"/>
        <v>215.40920337308791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-87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2.0975808802098515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82.597949428305157</v>
      </c>
      <c r="P95" s="36">
        <v>0</v>
      </c>
      <c r="Q95" s="36">
        <v>0</v>
      </c>
      <c r="R95" s="38">
        <v>0</v>
      </c>
      <c r="S95" s="38">
        <v>7.4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-32</v>
      </c>
      <c r="AA95" s="75">
        <f>STOA!K95</f>
        <v>131.32999999999998</v>
      </c>
      <c r="AB95" s="75">
        <f>-STOA!Q95</f>
        <v>0</v>
      </c>
      <c r="AC95">
        <f t="shared" si="3"/>
        <v>3.8489689824477802</v>
      </c>
      <c r="AD95">
        <f t="shared" si="4"/>
        <v>209.32814292366106</v>
      </c>
      <c r="AE95">
        <f>'IDT-1'!E95</f>
        <v>0</v>
      </c>
      <c r="AF95" s="24"/>
      <c r="AG95">
        <f t="shared" si="5"/>
        <v>209.32814292366106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-90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2.0975808802098515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82.597949428305157</v>
      </c>
      <c r="P96" s="36">
        <v>0</v>
      </c>
      <c r="Q96" s="36">
        <v>0</v>
      </c>
      <c r="R96" s="38">
        <v>0</v>
      </c>
      <c r="S96" s="38">
        <v>7.4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-34</v>
      </c>
      <c r="AA96" s="75">
        <f>STOA!K96</f>
        <v>131.32999999999998</v>
      </c>
      <c r="AB96" s="75">
        <f>-STOA!Q96</f>
        <v>0</v>
      </c>
      <c r="AC96">
        <f t="shared" si="3"/>
        <v>3.8743824556224475</v>
      </c>
      <c r="AD96">
        <f t="shared" si="4"/>
        <v>206.3027294504864</v>
      </c>
      <c r="AE96">
        <f>'IDT-1'!E96</f>
        <v>0</v>
      </c>
      <c r="AF96" s="24"/>
      <c r="AG96">
        <f t="shared" si="5"/>
        <v>206.3027294504864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-91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2.0975808802098515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82.597949428305157</v>
      </c>
      <c r="P97" s="36">
        <v>0</v>
      </c>
      <c r="Q97" s="36">
        <v>0</v>
      </c>
      <c r="R97" s="38">
        <v>0</v>
      </c>
      <c r="S97" s="38">
        <v>7.4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-37</v>
      </c>
      <c r="AA97" s="75">
        <f>STOA!K97</f>
        <v>131.32999999999998</v>
      </c>
      <c r="AB97" s="75">
        <f>-STOA!Q97</f>
        <v>0</v>
      </c>
      <c r="AC97">
        <f t="shared" si="3"/>
        <v>3.9675651905962273</v>
      </c>
      <c r="AD97">
        <f t="shared" si="4"/>
        <v>195.20954671551263</v>
      </c>
      <c r="AE97">
        <f>'IDT-1'!E97</f>
        <v>0</v>
      </c>
      <c r="AF97" s="24"/>
      <c r="AG97">
        <f t="shared" si="5"/>
        <v>195.20954671551263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-99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2.0975808802098515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82.597949428305157</v>
      </c>
      <c r="P98" s="36">
        <v>0</v>
      </c>
      <c r="Q98" s="36">
        <v>0</v>
      </c>
      <c r="R98" s="38">
        <v>0</v>
      </c>
      <c r="S98" s="38">
        <v>7.4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-40</v>
      </c>
      <c r="AA98" s="75">
        <f>STOA!K98</f>
        <v>131.32999999999998</v>
      </c>
      <c r="AB98" s="75">
        <f>-STOA!Q98</f>
        <v>0</v>
      </c>
      <c r="AC98">
        <f t="shared" si="3"/>
        <v>3.9929786637708942</v>
      </c>
      <c r="AD98">
        <f t="shared" si="4"/>
        <v>192.18413324233796</v>
      </c>
      <c r="AE98">
        <f>'IDT-1'!E98</f>
        <v>0</v>
      </c>
      <c r="AF98" s="24"/>
      <c r="AG98">
        <f t="shared" si="5"/>
        <v>192.18413324233796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-99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5.0217683794907958E-2</v>
      </c>
      <c r="F99">
        <f t="shared" si="6"/>
        <v>0</v>
      </c>
      <c r="G99">
        <f t="shared" si="6"/>
        <v>2.0945824999999978</v>
      </c>
      <c r="H99">
        <f t="shared" si="6"/>
        <v>0</v>
      </c>
      <c r="I99">
        <f t="shared" si="6"/>
        <v>0.47882247247750526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1.8756904637581224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0.1484324999999998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-0.47649999999999998</v>
      </c>
      <c r="AA99" s="75">
        <f t="shared" si="6"/>
        <v>3.256927499999998</v>
      </c>
      <c r="AB99" s="75">
        <f t="shared" si="6"/>
        <v>0</v>
      </c>
      <c r="AC99">
        <f t="shared" si="6"/>
        <v>8.0761468075132417E-2</v>
      </c>
      <c r="AD99">
        <f t="shared" si="6"/>
        <v>6.1860947784554021</v>
      </c>
      <c r="AE99">
        <f t="shared" si="6"/>
        <v>0</v>
      </c>
      <c r="AG99">
        <f t="shared" si="6"/>
        <v>6.1860947784554021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-1.1902424999999999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0.24771408382485058</v>
      </c>
      <c r="AD3">
        <f>SUM(B3:AB3,AI3:AV3)-AC3</f>
        <v>29.242057800085938</v>
      </c>
      <c r="AE3">
        <f>'IDT-1'!D3</f>
        <v>0</v>
      </c>
      <c r="AF3" s="24"/>
      <c r="AG3">
        <f>SUM(AD3:AF3)</f>
        <v>29.242057800085938</v>
      </c>
      <c r="AI3" s="34">
        <f>PXIL!L3</f>
        <v>0</v>
      </c>
      <c r="AJ3" s="34">
        <f>PXIL!R3</f>
        <v>0</v>
      </c>
      <c r="AK3" s="34">
        <f>RTM_IEX!L3</f>
        <v>2.19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0.25057008382485058</v>
      </c>
      <c r="AD4">
        <f t="shared" ref="AD4:AD67" si="1">SUM(B4:AB4,AI4:AV4)-AC4</f>
        <v>29.579201800085936</v>
      </c>
      <c r="AE4">
        <f>'IDT-1'!D4</f>
        <v>0</v>
      </c>
      <c r="AF4" s="24"/>
      <c r="AG4">
        <f t="shared" ref="AG4:AG67" si="2">SUM(AD4:AF4)</f>
        <v>29.579201800085936</v>
      </c>
      <c r="AI4" s="34">
        <f>PXIL!L4</f>
        <v>0</v>
      </c>
      <c r="AJ4" s="34">
        <f>PXIL!R4</f>
        <v>0</v>
      </c>
      <c r="AK4" s="34">
        <f>RTM_IEX!L4</f>
        <v>2.5299999999999998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0.2779540838248506</v>
      </c>
      <c r="AD5">
        <f t="shared" si="1"/>
        <v>32.811817800085933</v>
      </c>
      <c r="AE5">
        <f>'IDT-1'!D5</f>
        <v>0</v>
      </c>
      <c r="AF5" s="24"/>
      <c r="AG5">
        <f t="shared" si="2"/>
        <v>32.811817800085933</v>
      </c>
      <c r="AI5" s="34">
        <f>PXIL!L5</f>
        <v>0</v>
      </c>
      <c r="AJ5" s="34">
        <f>PXIL!R5</f>
        <v>0</v>
      </c>
      <c r="AK5" s="34">
        <f>RTM_IEX!L5</f>
        <v>5.79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0.2779540838248506</v>
      </c>
      <c r="AD6">
        <f t="shared" si="1"/>
        <v>32.811817800085933</v>
      </c>
      <c r="AE6">
        <f>'IDT-1'!D6</f>
        <v>0</v>
      </c>
      <c r="AF6" s="24"/>
      <c r="AG6">
        <f t="shared" si="2"/>
        <v>32.811817800085933</v>
      </c>
      <c r="AI6" s="34">
        <f>PXIL!L6</f>
        <v>0</v>
      </c>
      <c r="AJ6" s="34">
        <f>PXIL!R6</f>
        <v>0</v>
      </c>
      <c r="AK6" s="34">
        <f>RTM_IEX!L6</f>
        <v>5.79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0.26980608382485061</v>
      </c>
      <c r="AD7">
        <f t="shared" si="1"/>
        <v>31.849965800085936</v>
      </c>
      <c r="AE7">
        <f>'IDT-1'!D7</f>
        <v>0</v>
      </c>
      <c r="AF7" s="24"/>
      <c r="AG7">
        <f t="shared" si="2"/>
        <v>31.849965800085936</v>
      </c>
      <c r="AI7" s="34">
        <f>PXIL!L7</f>
        <v>0</v>
      </c>
      <c r="AJ7" s="34">
        <f>PXIL!R7</f>
        <v>0</v>
      </c>
      <c r="AK7" s="34">
        <f>RTM_IEX!L7</f>
        <v>4.82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0.26174208382485059</v>
      </c>
      <c r="AD8">
        <f t="shared" si="1"/>
        <v>30.898029800085936</v>
      </c>
      <c r="AE8">
        <f>'IDT-1'!D8</f>
        <v>0</v>
      </c>
      <c r="AF8" s="24"/>
      <c r="AG8">
        <f t="shared" si="2"/>
        <v>30.898029800085936</v>
      </c>
      <c r="AI8" s="34">
        <f>PXIL!L8</f>
        <v>0</v>
      </c>
      <c r="AJ8" s="34">
        <f>PXIL!R8</f>
        <v>0</v>
      </c>
      <c r="AK8" s="34">
        <f>RTM_IEX!L8</f>
        <v>3.86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0.26174208382485059</v>
      </c>
      <c r="AD9">
        <f t="shared" si="1"/>
        <v>30.898029800085936</v>
      </c>
      <c r="AE9">
        <f>'IDT-1'!D9</f>
        <v>0</v>
      </c>
      <c r="AF9" s="24"/>
      <c r="AG9">
        <f t="shared" si="2"/>
        <v>30.898029800085936</v>
      </c>
      <c r="AI9" s="34">
        <f>PXIL!L9</f>
        <v>0</v>
      </c>
      <c r="AJ9" s="34">
        <f>PXIL!R9</f>
        <v>0</v>
      </c>
      <c r="AK9" s="34">
        <f>RTM_IEX!L9</f>
        <v>3.86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0.25199808382485056</v>
      </c>
      <c r="AD10">
        <f t="shared" si="1"/>
        <v>29.747773800085934</v>
      </c>
      <c r="AE10">
        <f>'IDT-1'!D10</f>
        <v>0</v>
      </c>
      <c r="AF10" s="24"/>
      <c r="AG10">
        <f t="shared" si="2"/>
        <v>29.747773800085934</v>
      </c>
      <c r="AI10" s="34">
        <f>PXIL!L10</f>
        <v>0</v>
      </c>
      <c r="AJ10" s="34">
        <f>PXIL!R10</f>
        <v>0</v>
      </c>
      <c r="AK10" s="34">
        <f>RTM_IEX!L10</f>
        <v>2.7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0.25124400000000002</v>
      </c>
      <c r="AD11">
        <f t="shared" si="1"/>
        <v>29.658756</v>
      </c>
      <c r="AE11">
        <f>'IDT-1'!D11</f>
        <v>0</v>
      </c>
      <c r="AF11" s="24"/>
      <c r="AG11">
        <f t="shared" si="2"/>
        <v>29.658756</v>
      </c>
      <c r="AI11" s="34">
        <f>PXIL!L11</f>
        <v>0</v>
      </c>
      <c r="AJ11" s="34">
        <f>PXIL!R11</f>
        <v>0</v>
      </c>
      <c r="AK11" s="34">
        <f>RTM_IEX!L11</f>
        <v>2.61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0.24956400000000001</v>
      </c>
      <c r="AD12">
        <f t="shared" si="1"/>
        <v>29.460436000000001</v>
      </c>
      <c r="AE12">
        <f>'IDT-1'!D12</f>
        <v>0</v>
      </c>
      <c r="AF12" s="24"/>
      <c r="AG12">
        <f t="shared" si="2"/>
        <v>29.460436000000001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0.24712799999999999</v>
      </c>
      <c r="AD13">
        <f t="shared" si="1"/>
        <v>29.172872000000002</v>
      </c>
      <c r="AE13">
        <f>'IDT-1'!D13</f>
        <v>0</v>
      </c>
      <c r="AF13" s="24"/>
      <c r="AG13">
        <f t="shared" si="2"/>
        <v>29.172872000000002</v>
      </c>
      <c r="AI13" s="34">
        <f>PXIL!L13</f>
        <v>0</v>
      </c>
      <c r="AJ13" s="34">
        <f>PXIL!R13</f>
        <v>0</v>
      </c>
      <c r="AK13" s="34">
        <f>RTM_IEX!L13</f>
        <v>2.12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0.245532</v>
      </c>
      <c r="AD14">
        <f t="shared" si="1"/>
        <v>28.984468</v>
      </c>
      <c r="AE14">
        <f>'IDT-1'!D14</f>
        <v>0</v>
      </c>
      <c r="AF14" s="24"/>
      <c r="AG14">
        <f t="shared" si="2"/>
        <v>28.984468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0.24309600000000001</v>
      </c>
      <c r="AD15">
        <f t="shared" si="1"/>
        <v>28.696904</v>
      </c>
      <c r="AE15">
        <f>'IDT-1'!D15</f>
        <v>0</v>
      </c>
      <c r="AF15" s="24"/>
      <c r="AG15">
        <f t="shared" si="2"/>
        <v>28.696904</v>
      </c>
      <c r="AI15" s="34">
        <f>PXIL!L15</f>
        <v>0</v>
      </c>
      <c r="AJ15" s="34">
        <f>PXIL!R15</f>
        <v>0</v>
      </c>
      <c r="AK15" s="34">
        <f>RTM_IEX!L15</f>
        <v>1.64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0.24065999999999999</v>
      </c>
      <c r="AD16">
        <f t="shared" si="1"/>
        <v>28.409340000000004</v>
      </c>
      <c r="AE16">
        <f>'IDT-1'!D16</f>
        <v>0</v>
      </c>
      <c r="AF16" s="24"/>
      <c r="AG16">
        <f t="shared" si="2"/>
        <v>28.409340000000004</v>
      </c>
      <c r="AI16" s="34">
        <f>PXIL!L16</f>
        <v>0</v>
      </c>
      <c r="AJ16" s="34">
        <f>PXIL!R16</f>
        <v>0</v>
      </c>
      <c r="AK16" s="34">
        <f>RTM_IEX!L16</f>
        <v>1.35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0.239064</v>
      </c>
      <c r="AD17">
        <f t="shared" si="1"/>
        <v>28.220936000000002</v>
      </c>
      <c r="AE17">
        <f>'IDT-1'!D17</f>
        <v>0</v>
      </c>
      <c r="AF17" s="24"/>
      <c r="AG17">
        <f t="shared" si="2"/>
        <v>28.220936000000002</v>
      </c>
      <c r="AI17" s="34">
        <f>PXIL!L17</f>
        <v>0</v>
      </c>
      <c r="AJ17" s="34">
        <f>PXIL!R17</f>
        <v>0</v>
      </c>
      <c r="AK17" s="34">
        <f>RTM_IEX!L17</f>
        <v>1.1599999999999999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0.23738399999999998</v>
      </c>
      <c r="AD18">
        <f t="shared" si="1"/>
        <v>28.022616000000003</v>
      </c>
      <c r="AE18">
        <f>'IDT-1'!D18</f>
        <v>0</v>
      </c>
      <c r="AF18" s="24"/>
      <c r="AG18">
        <f t="shared" si="2"/>
        <v>28.022616000000003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5.8397853414687937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0.23503019686833784</v>
      </c>
      <c r="AD19">
        <f t="shared" si="1"/>
        <v>27.744755144600457</v>
      </c>
      <c r="AE19">
        <f>'IDT-1'!D19</f>
        <v>0</v>
      </c>
      <c r="AF19" s="24"/>
      <c r="AG19">
        <f t="shared" si="2"/>
        <v>27.744755144600457</v>
      </c>
      <c r="AI19" s="34">
        <f>PXIL!L19</f>
        <v>0</v>
      </c>
      <c r="AJ19" s="34">
        <f>PXIL!R19</f>
        <v>0</v>
      </c>
      <c r="AK19" s="34">
        <f>RTM_IEX!L19</f>
        <v>0.68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5.8397853414687937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0.23335019686833786</v>
      </c>
      <c r="AD20">
        <f t="shared" si="1"/>
        <v>27.546435144600459</v>
      </c>
      <c r="AE20">
        <f>'IDT-1'!D20</f>
        <v>0</v>
      </c>
      <c r="AF20" s="24"/>
      <c r="AG20">
        <f t="shared" si="2"/>
        <v>27.546435144600459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5.8397853414687937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0.23738219686833784</v>
      </c>
      <c r="AD21">
        <f t="shared" si="1"/>
        <v>28.022403144600457</v>
      </c>
      <c r="AE21">
        <f>'IDT-1'!D21</f>
        <v>0</v>
      </c>
      <c r="AF21" s="24"/>
      <c r="AG21">
        <f t="shared" si="2"/>
        <v>28.022403144600457</v>
      </c>
      <c r="AI21" s="34">
        <f>PXIL!L21</f>
        <v>0</v>
      </c>
      <c r="AJ21" s="34">
        <f>PXIL!R21</f>
        <v>0</v>
      </c>
      <c r="AK21" s="34">
        <f>RTM_IEX!L21</f>
        <v>0.96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5.8397853414687937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0.23738219686833784</v>
      </c>
      <c r="AD22">
        <f t="shared" si="1"/>
        <v>28.022403144600457</v>
      </c>
      <c r="AE22">
        <f>'IDT-1'!D22</f>
        <v>0</v>
      </c>
      <c r="AF22" s="24"/>
      <c r="AG22">
        <f t="shared" si="2"/>
        <v>28.022403144600457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5.8397853414687937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0.23738219686833784</v>
      </c>
      <c r="AD23">
        <f t="shared" si="1"/>
        <v>28.022403144600457</v>
      </c>
      <c r="AE23">
        <f>'IDT-1'!D23</f>
        <v>0</v>
      </c>
      <c r="AF23" s="24"/>
      <c r="AG23">
        <f t="shared" si="2"/>
        <v>28.022403144600457</v>
      </c>
      <c r="AI23" s="34">
        <f>PXIL!L23</f>
        <v>0</v>
      </c>
      <c r="AJ23" s="34">
        <f>PXIL!R23</f>
        <v>0</v>
      </c>
      <c r="AK23" s="34">
        <f>RTM_IEX!L23</f>
        <v>0.96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5.8397853414687937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0.23738219686833784</v>
      </c>
      <c r="AD24">
        <f t="shared" si="1"/>
        <v>28.022403144600457</v>
      </c>
      <c r="AE24">
        <f>'IDT-1'!D24</f>
        <v>0</v>
      </c>
      <c r="AF24" s="24"/>
      <c r="AG24">
        <f t="shared" si="2"/>
        <v>28.022403144600457</v>
      </c>
      <c r="AI24" s="34">
        <f>PXIL!L24</f>
        <v>0</v>
      </c>
      <c r="AJ24" s="34">
        <f>PXIL!R24</f>
        <v>0</v>
      </c>
      <c r="AK24" s="34">
        <f>RTM_IEX!L24</f>
        <v>0.96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5.8397853414687937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0.23738219686833784</v>
      </c>
      <c r="AD25">
        <f t="shared" si="1"/>
        <v>28.022403144600457</v>
      </c>
      <c r="AE25">
        <f>'IDT-1'!D25</f>
        <v>0</v>
      </c>
      <c r="AF25" s="24"/>
      <c r="AG25">
        <f t="shared" si="2"/>
        <v>28.022403144600457</v>
      </c>
      <c r="AI25" s="34">
        <f>PXIL!L25</f>
        <v>0</v>
      </c>
      <c r="AJ25" s="34">
        <f>PXIL!R25</f>
        <v>0</v>
      </c>
      <c r="AK25" s="34">
        <f>RTM_IEX!L25</f>
        <v>0.96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5.8397853414687937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0.23738219686833784</v>
      </c>
      <c r="AD26">
        <f t="shared" si="1"/>
        <v>28.022403144600457</v>
      </c>
      <c r="AE26">
        <f>'IDT-1'!D26</f>
        <v>0</v>
      </c>
      <c r="AF26" s="24"/>
      <c r="AG26">
        <f t="shared" si="2"/>
        <v>28.022403144600457</v>
      </c>
      <c r="AI26" s="34">
        <f>PXIL!L26</f>
        <v>0</v>
      </c>
      <c r="AJ26" s="34">
        <f>PXIL!R26</f>
        <v>0</v>
      </c>
      <c r="AK26" s="34">
        <f>RTM_IEX!L26</f>
        <v>0.96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5.8397853414687937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0.23738219686833784</v>
      </c>
      <c r="AD27">
        <f t="shared" si="1"/>
        <v>28.022403144600457</v>
      </c>
      <c r="AE27">
        <f>'IDT-1'!D27</f>
        <v>0</v>
      </c>
      <c r="AF27" s="24"/>
      <c r="AG27">
        <f t="shared" si="2"/>
        <v>28.022403144600457</v>
      </c>
      <c r="AI27" s="34">
        <f>PXIL!L27</f>
        <v>0</v>
      </c>
      <c r="AJ27" s="34">
        <f>PXIL!R27</f>
        <v>0</v>
      </c>
      <c r="AK27" s="34">
        <f>RTM_IEX!L27</f>
        <v>0.96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5.8397853414687937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0.23738219686833784</v>
      </c>
      <c r="AD28">
        <f t="shared" si="1"/>
        <v>28.022403144600457</v>
      </c>
      <c r="AE28">
        <f>'IDT-1'!D28</f>
        <v>0</v>
      </c>
      <c r="AF28" s="24"/>
      <c r="AG28">
        <f t="shared" si="2"/>
        <v>28.022403144600457</v>
      </c>
      <c r="AI28" s="34">
        <f>PXIL!L28</f>
        <v>0</v>
      </c>
      <c r="AJ28" s="34">
        <f>PXIL!R28</f>
        <v>0</v>
      </c>
      <c r="AK28" s="34">
        <f>RTM_IEX!L28</f>
        <v>0.96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5.8397853414687937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0.23335019686833786</v>
      </c>
      <c r="AD29">
        <f t="shared" si="1"/>
        <v>27.546435144600459</v>
      </c>
      <c r="AE29">
        <f>'IDT-1'!D29</f>
        <v>0</v>
      </c>
      <c r="AF29" s="24"/>
      <c r="AG29">
        <f t="shared" si="2"/>
        <v>27.546435144600459</v>
      </c>
      <c r="AI29" s="34">
        <f>PXIL!L29</f>
        <v>0</v>
      </c>
      <c r="AJ29" s="34">
        <f>PXIL!R29</f>
        <v>0</v>
      </c>
      <c r="AK29" s="34">
        <f>RTM_IEX!L29</f>
        <v>0.48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5.8397853414687937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0.23335019686833786</v>
      </c>
      <c r="AD30">
        <f t="shared" si="1"/>
        <v>27.546435144600459</v>
      </c>
      <c r="AE30">
        <f>'IDT-1'!D30</f>
        <v>0</v>
      </c>
      <c r="AF30" s="24"/>
      <c r="AG30">
        <f t="shared" si="2"/>
        <v>27.546435144600459</v>
      </c>
      <c r="AI30" s="34">
        <f>PXIL!L30</f>
        <v>0</v>
      </c>
      <c r="AJ30" s="34">
        <f>PXIL!R30</f>
        <v>0</v>
      </c>
      <c r="AK30" s="34">
        <f>RTM_IEX!L30</f>
        <v>0.48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5.8397853414687937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3.86</v>
      </c>
      <c r="AB31" s="75">
        <f>-STOA!R31</f>
        <v>0</v>
      </c>
      <c r="AC31">
        <f t="shared" si="0"/>
        <v>0.23335019686833786</v>
      </c>
      <c r="AD31">
        <f t="shared" si="1"/>
        <v>27.546435144600459</v>
      </c>
      <c r="AE31">
        <f>'IDT-1'!D31</f>
        <v>0</v>
      </c>
      <c r="AF31" s="24"/>
      <c r="AG31">
        <f t="shared" si="2"/>
        <v>27.546435144600459</v>
      </c>
      <c r="AI31" s="34">
        <f>PXIL!L31</f>
        <v>0</v>
      </c>
      <c r="AJ31" s="34">
        <f>PXIL!R31</f>
        <v>0</v>
      </c>
      <c r="AK31" s="34">
        <f>RTM_IEX!L31</f>
        <v>0.48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5.8397853414687937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3.86</v>
      </c>
      <c r="AB32" s="75">
        <f>-STOA!R32</f>
        <v>0</v>
      </c>
      <c r="AC32">
        <f t="shared" si="0"/>
        <v>0.24149819686833784</v>
      </c>
      <c r="AD32">
        <f t="shared" si="1"/>
        <v>28.508287144600455</v>
      </c>
      <c r="AE32">
        <f>'IDT-1'!D32</f>
        <v>0</v>
      </c>
      <c r="AF32" s="24"/>
      <c r="AG32">
        <f t="shared" si="2"/>
        <v>28.508287144600455</v>
      </c>
      <c r="AI32" s="34">
        <f>PXIL!L32</f>
        <v>0</v>
      </c>
      <c r="AJ32" s="34">
        <f>PXIL!R32</f>
        <v>0</v>
      </c>
      <c r="AK32" s="34">
        <f>RTM_IEX!L32</f>
        <v>1.45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3.86</v>
      </c>
      <c r="AB33" s="75">
        <f>-STOA!R33</f>
        <v>0</v>
      </c>
      <c r="AC33">
        <f t="shared" si="0"/>
        <v>0.26174399999999998</v>
      </c>
      <c r="AD33">
        <f t="shared" si="1"/>
        <v>30.898256</v>
      </c>
      <c r="AE33">
        <f>'IDT-1'!D33</f>
        <v>0</v>
      </c>
      <c r="AF33" s="24"/>
      <c r="AG33">
        <f t="shared" si="2"/>
        <v>30.898256</v>
      </c>
      <c r="AI33" s="34">
        <f>PXIL!L33</f>
        <v>0</v>
      </c>
      <c r="AJ33" s="34">
        <f>PXIL!R33</f>
        <v>0</v>
      </c>
      <c r="AK33" s="34">
        <f>RTM_IEX!L33</f>
        <v>3.86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4.1099999999999994</v>
      </c>
      <c r="AB34" s="75">
        <f>-STOA!R34</f>
        <v>0</v>
      </c>
      <c r="AC34">
        <f t="shared" si="0"/>
        <v>0.27190799999999998</v>
      </c>
      <c r="AD34">
        <f t="shared" si="1"/>
        <v>32.098092000000001</v>
      </c>
      <c r="AE34">
        <f>'IDT-1'!D34</f>
        <v>0</v>
      </c>
      <c r="AF34" s="24"/>
      <c r="AG34">
        <f t="shared" si="2"/>
        <v>32.098092000000001</v>
      </c>
      <c r="AI34" s="34">
        <f>PXIL!L34</f>
        <v>0</v>
      </c>
      <c r="AJ34" s="34">
        <f>PXIL!R34</f>
        <v>0</v>
      </c>
      <c r="AK34" s="34">
        <f>RTM_IEX!L34</f>
        <v>4.82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4.6899999999999995</v>
      </c>
      <c r="AB35" s="75">
        <f>-STOA!R35</f>
        <v>0</v>
      </c>
      <c r="AC35">
        <f t="shared" si="0"/>
        <v>0.28534799999999999</v>
      </c>
      <c r="AD35">
        <f t="shared" si="1"/>
        <v>33.684652</v>
      </c>
      <c r="AE35">
        <f>'IDT-1'!D35</f>
        <v>0</v>
      </c>
      <c r="AF35" s="24"/>
      <c r="AG35">
        <f t="shared" si="2"/>
        <v>33.684652</v>
      </c>
      <c r="AI35" s="34">
        <f>PXIL!L35</f>
        <v>0</v>
      </c>
      <c r="AJ35" s="34">
        <f>PXIL!R35</f>
        <v>0</v>
      </c>
      <c r="AK35" s="34">
        <f>RTM_IEX!L35</f>
        <v>5.79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5.81</v>
      </c>
      <c r="AB36" s="75">
        <f>-STOA!R36</f>
        <v>0</v>
      </c>
      <c r="AC36">
        <f t="shared" si="0"/>
        <v>0.28904399999999997</v>
      </c>
      <c r="AD36">
        <f t="shared" si="1"/>
        <v>34.120956</v>
      </c>
      <c r="AE36">
        <f>'IDT-1'!D36</f>
        <v>0</v>
      </c>
      <c r="AF36" s="24"/>
      <c r="AG36">
        <f t="shared" si="2"/>
        <v>34.120956</v>
      </c>
      <c r="AI36" s="34">
        <f>PXIL!L36</f>
        <v>0</v>
      </c>
      <c r="AJ36" s="34">
        <f>PXIL!R36</f>
        <v>0</v>
      </c>
      <c r="AK36" s="34">
        <f>RTM_IEX!L36</f>
        <v>5.1100000000000003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6.24</v>
      </c>
      <c r="AB37" s="75">
        <f>-STOA!R37</f>
        <v>0</v>
      </c>
      <c r="AC37">
        <f t="shared" si="0"/>
        <v>0.30643199999999993</v>
      </c>
      <c r="AD37">
        <f t="shared" si="1"/>
        <v>36.173567999999996</v>
      </c>
      <c r="AE37">
        <f>'IDT-1'!D37</f>
        <v>0</v>
      </c>
      <c r="AF37" s="24"/>
      <c r="AG37">
        <f t="shared" si="2"/>
        <v>36.173567999999996</v>
      </c>
      <c r="AI37" s="34">
        <f>PXIL!L37</f>
        <v>0</v>
      </c>
      <c r="AJ37" s="34">
        <f>PXIL!R37</f>
        <v>0</v>
      </c>
      <c r="AK37" s="34">
        <f>RTM_IEX!L37</f>
        <v>6.75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6.58</v>
      </c>
      <c r="AB38" s="75">
        <f>-STOA!R38</f>
        <v>0</v>
      </c>
      <c r="AC38">
        <f t="shared" si="0"/>
        <v>0.320712</v>
      </c>
      <c r="AD38">
        <f t="shared" si="1"/>
        <v>37.859287999999999</v>
      </c>
      <c r="AE38">
        <f>'IDT-1'!D38</f>
        <v>0</v>
      </c>
      <c r="AF38" s="24"/>
      <c r="AG38">
        <f t="shared" si="2"/>
        <v>37.859287999999999</v>
      </c>
      <c r="AI38" s="34">
        <f>PXIL!L38</f>
        <v>0</v>
      </c>
      <c r="AJ38" s="34">
        <f>PXIL!R38</f>
        <v>0</v>
      </c>
      <c r="AK38" s="34">
        <f>RTM_IEX!L38</f>
        <v>8.11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6.82</v>
      </c>
      <c r="AB39" s="75">
        <f>-STOA!R39</f>
        <v>0</v>
      </c>
      <c r="AC39">
        <f t="shared" si="0"/>
        <v>0.34372799999999998</v>
      </c>
      <c r="AD39">
        <f t="shared" si="1"/>
        <v>40.576272000000003</v>
      </c>
      <c r="AE39">
        <f>'IDT-1'!D39</f>
        <v>0</v>
      </c>
      <c r="AF39" s="24"/>
      <c r="AG39">
        <f t="shared" si="2"/>
        <v>40.576272000000003</v>
      </c>
      <c r="AI39" s="34">
        <f>PXIL!L39</f>
        <v>0</v>
      </c>
      <c r="AJ39" s="34">
        <f>PXIL!R39</f>
        <v>0</v>
      </c>
      <c r="AK39" s="34">
        <f>RTM_IEX!L39</f>
        <v>10.61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7.1</v>
      </c>
      <c r="AB40" s="75">
        <f>-STOA!R40</f>
        <v>0</v>
      </c>
      <c r="AC40">
        <f t="shared" si="0"/>
        <v>0.35422799999999999</v>
      </c>
      <c r="AD40">
        <f t="shared" si="1"/>
        <v>41.815771999999996</v>
      </c>
      <c r="AE40">
        <f>'IDT-1'!D40</f>
        <v>0</v>
      </c>
      <c r="AF40" s="24"/>
      <c r="AG40">
        <f t="shared" si="2"/>
        <v>41.815771999999996</v>
      </c>
      <c r="AI40" s="34">
        <f>PXIL!L40</f>
        <v>0</v>
      </c>
      <c r="AJ40" s="34">
        <f>PXIL!R40</f>
        <v>0</v>
      </c>
      <c r="AK40" s="34">
        <f>RTM_IEX!L40</f>
        <v>11.58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7.5600000000000005</v>
      </c>
      <c r="AB41" s="75">
        <f>-STOA!R41</f>
        <v>0</v>
      </c>
      <c r="AC41">
        <f t="shared" si="0"/>
        <v>0.38236799999999993</v>
      </c>
      <c r="AD41">
        <f t="shared" si="1"/>
        <v>45.137631999999996</v>
      </c>
      <c r="AE41">
        <f>'IDT-1'!D41</f>
        <v>0</v>
      </c>
      <c r="AF41" s="24"/>
      <c r="AG41">
        <f t="shared" si="2"/>
        <v>45.137631999999996</v>
      </c>
      <c r="AI41" s="34">
        <f>PXIL!L41</f>
        <v>0</v>
      </c>
      <c r="AJ41" s="34">
        <f>PXIL!R41</f>
        <v>0</v>
      </c>
      <c r="AK41" s="34">
        <f>RTM_IEX!L41</f>
        <v>14.47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8.16</v>
      </c>
      <c r="AB42" s="75">
        <f>-STOA!R42</f>
        <v>0</v>
      </c>
      <c r="AC42">
        <f t="shared" si="0"/>
        <v>0.38740799999999997</v>
      </c>
      <c r="AD42">
        <f t="shared" si="1"/>
        <v>45.732591999999997</v>
      </c>
      <c r="AE42">
        <f>'IDT-1'!D42</f>
        <v>0</v>
      </c>
      <c r="AF42" s="24"/>
      <c r="AG42">
        <f t="shared" si="2"/>
        <v>45.732591999999997</v>
      </c>
      <c r="AI42" s="34">
        <f>PXIL!L42</f>
        <v>0</v>
      </c>
      <c r="AJ42" s="34">
        <f>PXIL!R42</f>
        <v>0</v>
      </c>
      <c r="AK42" s="34">
        <f>RTM_IEX!L42</f>
        <v>14.47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8.35</v>
      </c>
      <c r="AB43" s="75">
        <f>-STOA!R43</f>
        <v>0</v>
      </c>
      <c r="AC43">
        <f t="shared" si="0"/>
        <v>0.39715199999999995</v>
      </c>
      <c r="AD43">
        <f t="shared" si="1"/>
        <v>46.882847999999996</v>
      </c>
      <c r="AE43">
        <f>'IDT-1'!D43</f>
        <v>0</v>
      </c>
      <c r="AF43" s="24"/>
      <c r="AG43">
        <f t="shared" si="2"/>
        <v>46.882847999999996</v>
      </c>
      <c r="AI43" s="34">
        <f>PXIL!L43</f>
        <v>0</v>
      </c>
      <c r="AJ43" s="34">
        <f>PXIL!R43</f>
        <v>0</v>
      </c>
      <c r="AK43" s="34">
        <f>RTM_IEX!L43</f>
        <v>15.44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8.59</v>
      </c>
      <c r="AB44" s="75">
        <f>-STOA!R44</f>
        <v>0</v>
      </c>
      <c r="AC44">
        <f t="shared" si="0"/>
        <v>0.39916799999999997</v>
      </c>
      <c r="AD44">
        <f t="shared" si="1"/>
        <v>47.120831999999993</v>
      </c>
      <c r="AE44">
        <f>'IDT-1'!D44</f>
        <v>0</v>
      </c>
      <c r="AF44" s="24"/>
      <c r="AG44">
        <f t="shared" si="2"/>
        <v>47.120831999999993</v>
      </c>
      <c r="AI44" s="34">
        <f>PXIL!L44</f>
        <v>0</v>
      </c>
      <c r="AJ44" s="34">
        <f>PXIL!R44</f>
        <v>0</v>
      </c>
      <c r="AK44" s="34">
        <f>RTM_IEX!L44</f>
        <v>15.44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9.3699999999999992</v>
      </c>
      <c r="AB45" s="75">
        <f>-STOA!R45</f>
        <v>0</v>
      </c>
      <c r="AC45">
        <f t="shared" si="0"/>
        <v>0.39757199999999998</v>
      </c>
      <c r="AD45">
        <f t="shared" si="1"/>
        <v>46.932428000000002</v>
      </c>
      <c r="AE45">
        <f>'IDT-1'!D45</f>
        <v>0</v>
      </c>
      <c r="AF45" s="24"/>
      <c r="AG45">
        <f t="shared" si="2"/>
        <v>46.932428000000002</v>
      </c>
      <c r="AI45" s="34">
        <f>PXIL!L45</f>
        <v>0</v>
      </c>
      <c r="AJ45" s="34">
        <f>PXIL!R45</f>
        <v>0</v>
      </c>
      <c r="AK45" s="34">
        <f>RTM_IEX!L45</f>
        <v>14.47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9.08</v>
      </c>
      <c r="AB46" s="75">
        <f>-STOA!R46</f>
        <v>0</v>
      </c>
      <c r="AC46">
        <f t="shared" si="0"/>
        <v>0.39513599999999999</v>
      </c>
      <c r="AD46">
        <f t="shared" si="1"/>
        <v>46.644863999999998</v>
      </c>
      <c r="AE46">
        <f>'IDT-1'!D46</f>
        <v>0</v>
      </c>
      <c r="AF46" s="24"/>
      <c r="AG46">
        <f t="shared" si="2"/>
        <v>46.644863999999998</v>
      </c>
      <c r="AI46" s="34">
        <f>PXIL!L46</f>
        <v>0</v>
      </c>
      <c r="AJ46" s="34">
        <f>PXIL!R46</f>
        <v>0</v>
      </c>
      <c r="AK46" s="34">
        <f>RTM_IEX!L46</f>
        <v>14.47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8.8000000000000007</v>
      </c>
      <c r="AB47" s="75">
        <f>-STOA!R47</f>
        <v>0</v>
      </c>
      <c r="AC47">
        <f t="shared" si="0"/>
        <v>0.39278399999999997</v>
      </c>
      <c r="AD47">
        <f t="shared" si="1"/>
        <v>46.367215999999999</v>
      </c>
      <c r="AE47">
        <f>'IDT-1'!D47</f>
        <v>0</v>
      </c>
      <c r="AF47" s="24"/>
      <c r="AG47">
        <f t="shared" si="2"/>
        <v>46.367215999999999</v>
      </c>
      <c r="AI47" s="34">
        <f>PXIL!L47</f>
        <v>0</v>
      </c>
      <c r="AJ47" s="34">
        <f>PXIL!R47</f>
        <v>0</v>
      </c>
      <c r="AK47" s="34">
        <f>RTM_IEX!L47</f>
        <v>14.47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9.07</v>
      </c>
      <c r="AB48" s="75">
        <f>-STOA!R48</f>
        <v>0</v>
      </c>
      <c r="AC48">
        <f t="shared" si="0"/>
        <v>0.39505200000000001</v>
      </c>
      <c r="AD48">
        <f t="shared" si="1"/>
        <v>46.634948000000001</v>
      </c>
      <c r="AE48">
        <f>'IDT-1'!D48</f>
        <v>0</v>
      </c>
      <c r="AF48" s="24"/>
      <c r="AG48">
        <f t="shared" si="2"/>
        <v>46.634948000000001</v>
      </c>
      <c r="AI48" s="34">
        <f>PXIL!L48</f>
        <v>0</v>
      </c>
      <c r="AJ48" s="34">
        <f>PXIL!R48</f>
        <v>0</v>
      </c>
      <c r="AK48" s="34">
        <f>RTM_IEX!L48</f>
        <v>14.47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9.27</v>
      </c>
      <c r="AB49" s="75">
        <f>-STOA!R49</f>
        <v>0</v>
      </c>
      <c r="AC49">
        <f t="shared" si="0"/>
        <v>0.39269999999999999</v>
      </c>
      <c r="AD49">
        <f t="shared" si="1"/>
        <v>46.357300000000002</v>
      </c>
      <c r="AE49">
        <f>'IDT-1'!D49</f>
        <v>0</v>
      </c>
      <c r="AF49" s="24"/>
      <c r="AG49">
        <f t="shared" si="2"/>
        <v>46.357300000000002</v>
      </c>
      <c r="AI49" s="34">
        <f>PXIL!L49</f>
        <v>0</v>
      </c>
      <c r="AJ49" s="34">
        <f>PXIL!R49</f>
        <v>0</v>
      </c>
      <c r="AK49" s="34">
        <f>RTM_IEX!L49</f>
        <v>13.99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9.879999999999999</v>
      </c>
      <c r="AB50" s="75">
        <f>-STOA!R50</f>
        <v>0</v>
      </c>
      <c r="AC50">
        <f t="shared" si="0"/>
        <v>0.39379199999999992</v>
      </c>
      <c r="AD50">
        <f t="shared" si="1"/>
        <v>46.486207999999998</v>
      </c>
      <c r="AE50">
        <f>'IDT-1'!D50</f>
        <v>0</v>
      </c>
      <c r="AF50" s="24"/>
      <c r="AG50">
        <f t="shared" si="2"/>
        <v>46.486207999999998</v>
      </c>
      <c r="AI50" s="34">
        <f>PXIL!L50</f>
        <v>0</v>
      </c>
      <c r="AJ50" s="34">
        <f>PXIL!R50</f>
        <v>0</v>
      </c>
      <c r="AK50" s="34">
        <f>RTM_IEX!L50</f>
        <v>13.51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9.0299999999999994</v>
      </c>
      <c r="AB51" s="75">
        <f>-STOA!R51</f>
        <v>0</v>
      </c>
      <c r="AC51">
        <f t="shared" si="0"/>
        <v>0.39068399999999998</v>
      </c>
      <c r="AD51">
        <f t="shared" si="1"/>
        <v>46.119315999999998</v>
      </c>
      <c r="AE51">
        <f>'IDT-1'!D51</f>
        <v>0</v>
      </c>
      <c r="AF51" s="24"/>
      <c r="AG51">
        <f t="shared" si="2"/>
        <v>46.119315999999998</v>
      </c>
      <c r="AI51" s="34">
        <f>PXIL!L51</f>
        <v>0</v>
      </c>
      <c r="AJ51" s="34">
        <f>PXIL!R51</f>
        <v>0</v>
      </c>
      <c r="AK51" s="34">
        <f>RTM_IEX!L51</f>
        <v>13.99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8.4599999999999991</v>
      </c>
      <c r="AB52" s="75">
        <f>-STOA!R52</f>
        <v>0</v>
      </c>
      <c r="AC52">
        <f t="shared" si="0"/>
        <v>0.38992799999999994</v>
      </c>
      <c r="AD52">
        <f t="shared" si="1"/>
        <v>46.030071999999997</v>
      </c>
      <c r="AE52">
        <f>'IDT-1'!D52</f>
        <v>0</v>
      </c>
      <c r="AF52" s="24"/>
      <c r="AG52">
        <f t="shared" si="2"/>
        <v>46.030071999999997</v>
      </c>
      <c r="AI52" s="34">
        <f>PXIL!L52</f>
        <v>0</v>
      </c>
      <c r="AJ52" s="34">
        <f>PXIL!R52</f>
        <v>0</v>
      </c>
      <c r="AK52" s="34">
        <f>RTM_IEX!L52</f>
        <v>14.47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8.84</v>
      </c>
      <c r="AB53" s="75">
        <f>-STOA!R53</f>
        <v>0</v>
      </c>
      <c r="AC53">
        <f t="shared" si="0"/>
        <v>0.39723599999999998</v>
      </c>
      <c r="AD53">
        <f t="shared" si="1"/>
        <v>46.892764</v>
      </c>
      <c r="AE53">
        <f>'IDT-1'!D53</f>
        <v>0</v>
      </c>
      <c r="AF53" s="24"/>
      <c r="AG53">
        <f t="shared" si="2"/>
        <v>46.892764</v>
      </c>
      <c r="AI53" s="34">
        <f>PXIL!L53</f>
        <v>0</v>
      </c>
      <c r="AJ53" s="34">
        <f>PXIL!R53</f>
        <v>0</v>
      </c>
      <c r="AK53" s="34">
        <f>RTM_IEX!L53</f>
        <v>14.96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</v>
      </c>
      <c r="AB54" s="75">
        <f>-STOA!R54</f>
        <v>0</v>
      </c>
      <c r="AC54">
        <f t="shared" si="0"/>
        <v>0.39521999999999996</v>
      </c>
      <c r="AD54">
        <f t="shared" si="1"/>
        <v>46.654779999999995</v>
      </c>
      <c r="AE54">
        <f>'IDT-1'!D54</f>
        <v>0</v>
      </c>
      <c r="AF54" s="24"/>
      <c r="AG54">
        <f t="shared" si="2"/>
        <v>46.654779999999995</v>
      </c>
      <c r="AI54" s="34">
        <f>PXIL!L54</f>
        <v>0</v>
      </c>
      <c r="AJ54" s="34">
        <f>PXIL!R54</f>
        <v>0</v>
      </c>
      <c r="AK54" s="34">
        <f>RTM_IEX!L54</f>
        <v>14.96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11.25</v>
      </c>
      <c r="AB55" s="75">
        <f>-STOA!R55</f>
        <v>0</v>
      </c>
      <c r="AC55">
        <f t="shared" si="0"/>
        <v>0.40126799999999996</v>
      </c>
      <c r="AD55">
        <f t="shared" si="1"/>
        <v>47.368731999999994</v>
      </c>
      <c r="AE55">
        <f>'IDT-1'!D55</f>
        <v>0</v>
      </c>
      <c r="AF55" s="24"/>
      <c r="AG55">
        <f t="shared" si="2"/>
        <v>47.368731999999994</v>
      </c>
      <c r="AI55" s="34">
        <f>PXIL!L55</f>
        <v>0</v>
      </c>
      <c r="AJ55" s="34">
        <f>PXIL!R55</f>
        <v>0</v>
      </c>
      <c r="AK55" s="34">
        <f>RTM_IEX!L55</f>
        <v>13.03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9.27</v>
      </c>
      <c r="AB56" s="75">
        <f>-STOA!R56</f>
        <v>0</v>
      </c>
      <c r="AC56">
        <f t="shared" si="0"/>
        <v>0.40084799999999998</v>
      </c>
      <c r="AD56">
        <f t="shared" si="1"/>
        <v>47.319151999999995</v>
      </c>
      <c r="AE56">
        <f>'IDT-1'!D56</f>
        <v>0</v>
      </c>
      <c r="AF56" s="24"/>
      <c r="AG56">
        <f t="shared" si="2"/>
        <v>47.319151999999995</v>
      </c>
      <c r="AI56" s="34">
        <f>PXIL!L56</f>
        <v>0</v>
      </c>
      <c r="AJ56" s="34">
        <f>PXIL!R56</f>
        <v>0</v>
      </c>
      <c r="AK56" s="34">
        <f>RTM_IEX!L56</f>
        <v>14.96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9.93</v>
      </c>
      <c r="AB57" s="75">
        <f>-STOA!R57</f>
        <v>0</v>
      </c>
      <c r="AC57">
        <f t="shared" si="0"/>
        <v>0.41042399999999996</v>
      </c>
      <c r="AD57">
        <f t="shared" si="1"/>
        <v>48.449576</v>
      </c>
      <c r="AE57">
        <f>'IDT-1'!D57</f>
        <v>0</v>
      </c>
      <c r="AF57" s="24"/>
      <c r="AG57">
        <f t="shared" si="2"/>
        <v>48.449576</v>
      </c>
      <c r="AI57" s="34">
        <f>PXIL!L57</f>
        <v>0</v>
      </c>
      <c r="AJ57" s="34">
        <f>PXIL!R57</f>
        <v>0</v>
      </c>
      <c r="AK57" s="34">
        <f>RTM_IEX!L57</f>
        <v>15.44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8.76</v>
      </c>
      <c r="AB58" s="75">
        <f>-STOA!R58</f>
        <v>0</v>
      </c>
      <c r="AC58">
        <f t="shared" si="0"/>
        <v>0.40865999999999991</v>
      </c>
      <c r="AD58">
        <f t="shared" si="1"/>
        <v>48.241340000000001</v>
      </c>
      <c r="AE58">
        <f>'IDT-1'!D58</f>
        <v>0</v>
      </c>
      <c r="AF58" s="24"/>
      <c r="AG58">
        <f t="shared" si="2"/>
        <v>48.241340000000001</v>
      </c>
      <c r="AI58" s="34">
        <f>PXIL!L58</f>
        <v>0</v>
      </c>
      <c r="AJ58" s="34">
        <f>PXIL!R58</f>
        <v>0</v>
      </c>
      <c r="AK58" s="34">
        <f>RTM_IEX!L58</f>
        <v>16.399999999999999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</v>
      </c>
      <c r="AB59" s="75">
        <f>-STOA!R59</f>
        <v>0</v>
      </c>
      <c r="AC59">
        <f t="shared" si="0"/>
        <v>0.41059199999999996</v>
      </c>
      <c r="AD59">
        <f t="shared" si="1"/>
        <v>48.469407999999994</v>
      </c>
      <c r="AE59">
        <f>'IDT-1'!D59</f>
        <v>0</v>
      </c>
      <c r="AF59" s="24"/>
      <c r="AG59">
        <f t="shared" si="2"/>
        <v>48.469407999999994</v>
      </c>
      <c r="AI59" s="34">
        <f>PXIL!L59</f>
        <v>0</v>
      </c>
      <c r="AJ59" s="34">
        <f>PXIL!R59</f>
        <v>0</v>
      </c>
      <c r="AK59" s="34">
        <f>RTM_IEX!L59</f>
        <v>16.89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8.74</v>
      </c>
      <c r="AB60" s="75">
        <f>-STOA!R60</f>
        <v>0</v>
      </c>
      <c r="AC60">
        <f t="shared" si="0"/>
        <v>0.41092799999999996</v>
      </c>
      <c r="AD60">
        <f t="shared" si="1"/>
        <v>48.509072000000003</v>
      </c>
      <c r="AE60">
        <f>'IDT-1'!D60</f>
        <v>0</v>
      </c>
      <c r="AF60" s="24"/>
      <c r="AG60">
        <f t="shared" si="2"/>
        <v>48.509072000000003</v>
      </c>
      <c r="AI60" s="34">
        <f>PXIL!L60</f>
        <v>0</v>
      </c>
      <c r="AJ60" s="34">
        <f>PXIL!R60</f>
        <v>0</v>
      </c>
      <c r="AK60" s="34">
        <f>RTM_IEX!L60</f>
        <v>16.690000000000001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6.83</v>
      </c>
      <c r="AB61" s="75">
        <f>-STOA!R61</f>
        <v>0</v>
      </c>
      <c r="AC61">
        <f t="shared" si="0"/>
        <v>0.41033999999999998</v>
      </c>
      <c r="AD61">
        <f t="shared" si="1"/>
        <v>48.439660000000003</v>
      </c>
      <c r="AE61">
        <f>'IDT-1'!D61</f>
        <v>0</v>
      </c>
      <c r="AF61" s="24"/>
      <c r="AG61">
        <f t="shared" si="2"/>
        <v>48.439660000000003</v>
      </c>
      <c r="AI61" s="34">
        <f>PXIL!L61</f>
        <v>0</v>
      </c>
      <c r="AJ61" s="34">
        <f>PXIL!R61</f>
        <v>0</v>
      </c>
      <c r="AK61" s="34">
        <f>RTM_IEX!L61</f>
        <v>18.53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8.7200000000000006</v>
      </c>
      <c r="AB62" s="75">
        <f>-STOA!R62</f>
        <v>0</v>
      </c>
      <c r="AC62">
        <f t="shared" si="0"/>
        <v>0.41076000000000001</v>
      </c>
      <c r="AD62">
        <f t="shared" si="1"/>
        <v>48.489240000000002</v>
      </c>
      <c r="AE62">
        <f>'IDT-1'!D62</f>
        <v>0</v>
      </c>
      <c r="AF62" s="24"/>
      <c r="AG62">
        <f t="shared" si="2"/>
        <v>48.489240000000002</v>
      </c>
      <c r="AI62" s="34">
        <f>PXIL!L62</f>
        <v>0</v>
      </c>
      <c r="AJ62" s="34">
        <f>PXIL!R62</f>
        <v>0</v>
      </c>
      <c r="AK62" s="34">
        <f>RTM_IEX!L62</f>
        <v>16.690000000000001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8.3000000000000007</v>
      </c>
      <c r="AB63" s="75">
        <f>-STOA!R63</f>
        <v>0</v>
      </c>
      <c r="AC63">
        <f t="shared" si="0"/>
        <v>0.41050799999999998</v>
      </c>
      <c r="AD63">
        <f t="shared" si="1"/>
        <v>48.459491999999997</v>
      </c>
      <c r="AE63">
        <f>'IDT-1'!D63</f>
        <v>0</v>
      </c>
      <c r="AF63" s="24"/>
      <c r="AG63">
        <f t="shared" si="2"/>
        <v>48.459491999999997</v>
      </c>
      <c r="AI63" s="34">
        <f>PXIL!L63</f>
        <v>0</v>
      </c>
      <c r="AJ63" s="34">
        <f>PXIL!R63</f>
        <v>0</v>
      </c>
      <c r="AK63" s="34">
        <f>RTM_IEX!L63</f>
        <v>17.079999999999998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8.77</v>
      </c>
      <c r="AB64" s="75">
        <f>-STOA!R64</f>
        <v>0</v>
      </c>
      <c r="AC64">
        <f t="shared" si="0"/>
        <v>0.41117999999999999</v>
      </c>
      <c r="AD64">
        <f t="shared" si="1"/>
        <v>48.538820000000001</v>
      </c>
      <c r="AE64">
        <f>'IDT-1'!D64</f>
        <v>0</v>
      </c>
      <c r="AF64" s="24"/>
      <c r="AG64">
        <f t="shared" si="2"/>
        <v>48.538820000000001</v>
      </c>
      <c r="AI64" s="34">
        <f>PXIL!L64</f>
        <v>0</v>
      </c>
      <c r="AJ64" s="34">
        <f>PXIL!R64</f>
        <v>0</v>
      </c>
      <c r="AK64" s="34">
        <f>RTM_IEX!L64</f>
        <v>16.690000000000001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7.74</v>
      </c>
      <c r="AB65" s="75">
        <f>-STOA!R65</f>
        <v>0</v>
      </c>
      <c r="AC65">
        <f t="shared" si="0"/>
        <v>0.41067599999999993</v>
      </c>
      <c r="AD65">
        <f t="shared" si="1"/>
        <v>48.479323999999998</v>
      </c>
      <c r="AE65">
        <f>'IDT-1'!D65</f>
        <v>0</v>
      </c>
      <c r="AF65" s="24"/>
      <c r="AG65">
        <f t="shared" si="2"/>
        <v>48.479323999999998</v>
      </c>
      <c r="AI65" s="34">
        <f>PXIL!L65</f>
        <v>0</v>
      </c>
      <c r="AJ65" s="34">
        <f>PXIL!R65</f>
        <v>0</v>
      </c>
      <c r="AK65" s="34">
        <f>RTM_IEX!L65</f>
        <v>17.66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6.71</v>
      </c>
      <c r="AB66" s="75">
        <f>-STOA!R66</f>
        <v>0</v>
      </c>
      <c r="AC66">
        <f t="shared" si="0"/>
        <v>0.40361999999999998</v>
      </c>
      <c r="AD66">
        <f t="shared" si="1"/>
        <v>47.646380000000001</v>
      </c>
      <c r="AE66">
        <f>'IDT-1'!D66</f>
        <v>0</v>
      </c>
      <c r="AF66" s="24"/>
      <c r="AG66">
        <f t="shared" si="2"/>
        <v>47.646380000000001</v>
      </c>
      <c r="AI66" s="34">
        <f>PXIL!L66</f>
        <v>0</v>
      </c>
      <c r="AJ66" s="34">
        <f>PXIL!R66</f>
        <v>0</v>
      </c>
      <c r="AK66" s="34">
        <f>RTM_IEX!L66</f>
        <v>17.850000000000001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8.4599999999999991</v>
      </c>
      <c r="AB67" s="75">
        <f>-STOA!R67</f>
        <v>0</v>
      </c>
      <c r="AC67">
        <f t="shared" si="0"/>
        <v>0.39807599999999993</v>
      </c>
      <c r="AD67">
        <f t="shared" si="1"/>
        <v>46.99192399999999</v>
      </c>
      <c r="AE67">
        <f>'IDT-1'!D67</f>
        <v>0</v>
      </c>
      <c r="AF67" s="24"/>
      <c r="AG67">
        <f t="shared" si="2"/>
        <v>46.99192399999999</v>
      </c>
      <c r="AI67" s="34">
        <f>PXIL!L67</f>
        <v>0</v>
      </c>
      <c r="AJ67" s="34">
        <f>PXIL!R67</f>
        <v>0</v>
      </c>
      <c r="AK67" s="34">
        <f>RTM_IEX!L67</f>
        <v>15.44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6.73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0.38757599999999992</v>
      </c>
      <c r="AD68">
        <f t="shared" ref="AD68:AD98" si="4">SUM(B68:AB68,AI68:AV68)-AC68</f>
        <v>45.752423999999998</v>
      </c>
      <c r="AE68">
        <f>'IDT-1'!D68</f>
        <v>0</v>
      </c>
      <c r="AF68" s="24"/>
      <c r="AG68">
        <f t="shared" ref="AG68:AG98" si="5">SUM(AD68:AF68)</f>
        <v>45.752423999999998</v>
      </c>
      <c r="AI68" s="34">
        <f>PXIL!L68</f>
        <v>0</v>
      </c>
      <c r="AJ68" s="34">
        <f>PXIL!R68</f>
        <v>0</v>
      </c>
      <c r="AK68" s="34">
        <f>RTM_IEX!L68</f>
        <v>15.92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6.24</v>
      </c>
      <c r="AB69" s="75">
        <f>-STOA!R69</f>
        <v>0</v>
      </c>
      <c r="AC69">
        <f t="shared" si="3"/>
        <v>0.37127999999999994</v>
      </c>
      <c r="AD69">
        <f t="shared" si="4"/>
        <v>43.828719999999997</v>
      </c>
      <c r="AE69">
        <f>'IDT-1'!D69</f>
        <v>0</v>
      </c>
      <c r="AF69" s="24"/>
      <c r="AG69">
        <f t="shared" si="5"/>
        <v>43.828719999999997</v>
      </c>
      <c r="AI69" s="34">
        <f>PXIL!L69</f>
        <v>0</v>
      </c>
      <c r="AJ69" s="34">
        <f>PXIL!R69</f>
        <v>0</v>
      </c>
      <c r="AK69" s="34">
        <f>RTM_IEX!L69</f>
        <v>14.47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6.0600000000000005</v>
      </c>
      <c r="AB70" s="75">
        <f>-STOA!R70</f>
        <v>0</v>
      </c>
      <c r="AC70">
        <f t="shared" si="3"/>
        <v>0.36170399999999997</v>
      </c>
      <c r="AD70">
        <f t="shared" si="4"/>
        <v>42.698295999999992</v>
      </c>
      <c r="AE70">
        <f>'IDT-1'!D70</f>
        <v>0</v>
      </c>
      <c r="AF70" s="24"/>
      <c r="AG70">
        <f t="shared" si="5"/>
        <v>42.698295999999992</v>
      </c>
      <c r="AI70" s="34">
        <f>PXIL!L70</f>
        <v>0</v>
      </c>
      <c r="AJ70" s="34">
        <f>PXIL!R70</f>
        <v>0</v>
      </c>
      <c r="AK70" s="34">
        <f>RTM_IEX!L70</f>
        <v>13.51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6.09</v>
      </c>
      <c r="AB71" s="75">
        <f>-STOA!R71</f>
        <v>0</v>
      </c>
      <c r="AC71">
        <f t="shared" si="3"/>
        <v>0.34574399999999994</v>
      </c>
      <c r="AD71">
        <f t="shared" si="4"/>
        <v>40.814255999999993</v>
      </c>
      <c r="AE71">
        <f>'IDT-1'!D71</f>
        <v>0</v>
      </c>
      <c r="AF71" s="24"/>
      <c r="AG71">
        <f t="shared" si="5"/>
        <v>40.814255999999993</v>
      </c>
      <c r="AI71" s="34">
        <f>PXIL!L71</f>
        <v>0</v>
      </c>
      <c r="AJ71" s="34">
        <f>PXIL!R71</f>
        <v>0</v>
      </c>
      <c r="AK71" s="34">
        <f>RTM_IEX!L71</f>
        <v>11.58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5.52</v>
      </c>
      <c r="AB72" s="75">
        <f>-STOA!R72</f>
        <v>0</v>
      </c>
      <c r="AC72">
        <f t="shared" si="3"/>
        <v>0.33280799999999994</v>
      </c>
      <c r="AD72">
        <f t="shared" si="4"/>
        <v>39.287191999999997</v>
      </c>
      <c r="AE72">
        <f>'IDT-1'!D72</f>
        <v>0</v>
      </c>
      <c r="AF72" s="24"/>
      <c r="AG72">
        <f t="shared" si="5"/>
        <v>39.287191999999997</v>
      </c>
      <c r="AI72" s="34">
        <f>PXIL!L72</f>
        <v>0</v>
      </c>
      <c r="AJ72" s="34">
        <f>PXIL!R72</f>
        <v>0</v>
      </c>
      <c r="AK72" s="34">
        <f>RTM_IEX!L72</f>
        <v>10.61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4.78</v>
      </c>
      <c r="AB73" s="75">
        <f>-STOA!R73</f>
        <v>0</v>
      </c>
      <c r="AC73">
        <f t="shared" si="3"/>
        <v>0.31852799999999998</v>
      </c>
      <c r="AD73">
        <f t="shared" si="4"/>
        <v>37.601472000000001</v>
      </c>
      <c r="AE73">
        <f>'IDT-1'!D73</f>
        <v>0</v>
      </c>
      <c r="AF73" s="24"/>
      <c r="AG73">
        <f t="shared" si="5"/>
        <v>37.601472000000001</v>
      </c>
      <c r="AI73" s="34">
        <f>PXIL!L73</f>
        <v>0</v>
      </c>
      <c r="AJ73" s="34">
        <f>PXIL!R73</f>
        <v>0</v>
      </c>
      <c r="AK73" s="34">
        <f>RTM_IEX!L73</f>
        <v>9.65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17.18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4.4799999999999995</v>
      </c>
      <c r="AB74" s="75">
        <f>-STOA!R74</f>
        <v>0</v>
      </c>
      <c r="AC74">
        <f t="shared" si="3"/>
        <v>0.30391199999999996</v>
      </c>
      <c r="AD74">
        <f t="shared" si="4"/>
        <v>35.876088000000003</v>
      </c>
      <c r="AE74">
        <f>'IDT-1'!D74</f>
        <v>0</v>
      </c>
      <c r="AF74" s="24"/>
      <c r="AG74">
        <f t="shared" si="5"/>
        <v>35.876088000000003</v>
      </c>
      <c r="AI74" s="34">
        <f>PXIL!L74</f>
        <v>0</v>
      </c>
      <c r="AJ74" s="34">
        <f>PXIL!R74</f>
        <v>0</v>
      </c>
      <c r="AK74" s="34">
        <f>RTM_IEX!L74</f>
        <v>8.68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17.34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4.1399999999999997</v>
      </c>
      <c r="AB75" s="75">
        <f>-STOA!R75</f>
        <v>0</v>
      </c>
      <c r="AC75">
        <f t="shared" si="3"/>
        <v>0.29433599999999999</v>
      </c>
      <c r="AD75">
        <f t="shared" si="4"/>
        <v>34.745663999999998</v>
      </c>
      <c r="AE75">
        <f>'IDT-1'!D75</f>
        <v>0</v>
      </c>
      <c r="AF75" s="24"/>
      <c r="AG75">
        <f t="shared" si="5"/>
        <v>34.745663999999998</v>
      </c>
      <c r="AI75" s="34">
        <f>PXIL!L75</f>
        <v>0</v>
      </c>
      <c r="AJ75" s="34">
        <f>PXIL!R75</f>
        <v>0</v>
      </c>
      <c r="AK75" s="34">
        <f>RTM_IEX!L75</f>
        <v>7.72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17.34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3.9699999999999998</v>
      </c>
      <c r="AB76" s="75">
        <f>-STOA!R76</f>
        <v>0</v>
      </c>
      <c r="AC76">
        <f t="shared" si="3"/>
        <v>0.28475999999999996</v>
      </c>
      <c r="AD76">
        <f t="shared" si="4"/>
        <v>33.61524</v>
      </c>
      <c r="AE76">
        <f>'IDT-1'!D76</f>
        <v>0</v>
      </c>
      <c r="AF76" s="24"/>
      <c r="AG76">
        <f t="shared" si="5"/>
        <v>33.61524</v>
      </c>
      <c r="AI76" s="34">
        <f>PXIL!L76</f>
        <v>0</v>
      </c>
      <c r="AJ76" s="34">
        <f>PXIL!R76</f>
        <v>0</v>
      </c>
      <c r="AK76" s="34">
        <f>RTM_IEX!L76</f>
        <v>6.75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17.34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0.28383599999999998</v>
      </c>
      <c r="AD77">
        <f t="shared" si="4"/>
        <v>33.506163999999998</v>
      </c>
      <c r="AE77">
        <f>'IDT-1'!D77</f>
        <v>0</v>
      </c>
      <c r="AF77" s="24"/>
      <c r="AG77">
        <f t="shared" si="5"/>
        <v>33.506163999999998</v>
      </c>
      <c r="AI77" s="34">
        <f>PXIL!L77</f>
        <v>0</v>
      </c>
      <c r="AJ77" s="34">
        <f>PXIL!R77</f>
        <v>0</v>
      </c>
      <c r="AK77" s="34">
        <f>RTM_IEX!L77</f>
        <v>6.75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17.34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0.28383599999999998</v>
      </c>
      <c r="AD78">
        <f t="shared" si="4"/>
        <v>33.506163999999998</v>
      </c>
      <c r="AE78">
        <f>'IDT-1'!D78</f>
        <v>0</v>
      </c>
      <c r="AF78" s="24"/>
      <c r="AG78">
        <f t="shared" si="5"/>
        <v>33.506163999999998</v>
      </c>
      <c r="AI78" s="34">
        <f>PXIL!L78</f>
        <v>0</v>
      </c>
      <c r="AJ78" s="34">
        <f>PXIL!R78</f>
        <v>0</v>
      </c>
      <c r="AK78" s="34">
        <f>RTM_IEX!L78</f>
        <v>6.75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17.34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0.28383599999999998</v>
      </c>
      <c r="AD79">
        <f t="shared" si="4"/>
        <v>33.506163999999998</v>
      </c>
      <c r="AE79">
        <f>'IDT-1'!D79</f>
        <v>0</v>
      </c>
      <c r="AF79" s="24"/>
      <c r="AG79">
        <f t="shared" si="5"/>
        <v>33.506163999999998</v>
      </c>
      <c r="AI79" s="34">
        <f>PXIL!L79</f>
        <v>0</v>
      </c>
      <c r="AJ79" s="34">
        <f>PXIL!R79</f>
        <v>0</v>
      </c>
      <c r="AK79" s="34">
        <f>RTM_IEX!L79</f>
        <v>6.75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0.28643999999999997</v>
      </c>
      <c r="AD80">
        <f t="shared" si="4"/>
        <v>33.813559999999995</v>
      </c>
      <c r="AE80">
        <f>'IDT-1'!D80</f>
        <v>0</v>
      </c>
      <c r="AF80" s="24"/>
      <c r="AG80">
        <f t="shared" si="5"/>
        <v>33.813559999999995</v>
      </c>
      <c r="AI80" s="34">
        <f>PXIL!L80</f>
        <v>0</v>
      </c>
      <c r="AJ80" s="34">
        <f>PXIL!R80</f>
        <v>0</v>
      </c>
      <c r="AK80" s="34">
        <f>RTM_IEX!L80</f>
        <v>6.75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0.28643999999999997</v>
      </c>
      <c r="AD81">
        <f t="shared" si="4"/>
        <v>33.813559999999995</v>
      </c>
      <c r="AE81">
        <f>'IDT-1'!D81</f>
        <v>0</v>
      </c>
      <c r="AF81" s="24"/>
      <c r="AG81">
        <f t="shared" si="5"/>
        <v>33.813559999999995</v>
      </c>
      <c r="AI81" s="34">
        <f>PXIL!L81</f>
        <v>0</v>
      </c>
      <c r="AJ81" s="34">
        <f>PXIL!R81</f>
        <v>0</v>
      </c>
      <c r="AK81" s="34">
        <f>RTM_IEX!L81</f>
        <v>6.75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0.28643999999999997</v>
      </c>
      <c r="AD82">
        <f t="shared" si="4"/>
        <v>33.813559999999995</v>
      </c>
      <c r="AE82">
        <f>'IDT-1'!D82</f>
        <v>0</v>
      </c>
      <c r="AF82" s="24"/>
      <c r="AG82">
        <f t="shared" si="5"/>
        <v>33.813559999999995</v>
      </c>
      <c r="AI82" s="34">
        <f>PXIL!L82</f>
        <v>0</v>
      </c>
      <c r="AJ82" s="34">
        <f>PXIL!R82</f>
        <v>0</v>
      </c>
      <c r="AK82" s="34">
        <f>RTM_IEX!L82</f>
        <v>6.75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0.28643808382485053</v>
      </c>
      <c r="AD83">
        <f t="shared" si="4"/>
        <v>33.813333800085935</v>
      </c>
      <c r="AE83">
        <f>'IDT-1'!D83</f>
        <v>0</v>
      </c>
      <c r="AF83" s="24"/>
      <c r="AG83">
        <f t="shared" si="5"/>
        <v>33.813333800085935</v>
      </c>
      <c r="AI83" s="34">
        <f>PXIL!L83</f>
        <v>0</v>
      </c>
      <c r="AJ83" s="34">
        <f>PXIL!R83</f>
        <v>0</v>
      </c>
      <c r="AK83" s="34">
        <f>RTM_IEX!L83</f>
        <v>6.75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0.28643808382485053</v>
      </c>
      <c r="AD84">
        <f t="shared" si="4"/>
        <v>33.813333800085935</v>
      </c>
      <c r="AE84">
        <f>'IDT-1'!D84</f>
        <v>0</v>
      </c>
      <c r="AF84" s="24"/>
      <c r="AG84">
        <f t="shared" si="5"/>
        <v>33.813333800085935</v>
      </c>
      <c r="AI84" s="34">
        <f>PXIL!L84</f>
        <v>0</v>
      </c>
      <c r="AJ84" s="34">
        <f>PXIL!R84</f>
        <v>0</v>
      </c>
      <c r="AK84" s="34">
        <f>RTM_IEX!L84</f>
        <v>6.75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0.27778629672580807</v>
      </c>
      <c r="AD85">
        <f t="shared" si="4"/>
        <v>32.79201093253706</v>
      </c>
      <c r="AE85">
        <f>'IDT-1'!D85</f>
        <v>0</v>
      </c>
      <c r="AF85" s="24"/>
      <c r="AG85">
        <f t="shared" si="5"/>
        <v>32.79201093253706</v>
      </c>
      <c r="AI85" s="34">
        <f>PXIL!L85</f>
        <v>0</v>
      </c>
      <c r="AJ85" s="34">
        <f>PXIL!R85</f>
        <v>0</v>
      </c>
      <c r="AK85" s="34">
        <f>RTM_IEX!L85</f>
        <v>5.72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0.27400629672580806</v>
      </c>
      <c r="AD86">
        <f t="shared" si="4"/>
        <v>32.345790932537064</v>
      </c>
      <c r="AE86">
        <f>'IDT-1'!D86</f>
        <v>0</v>
      </c>
      <c r="AF86" s="24"/>
      <c r="AG86">
        <f t="shared" si="5"/>
        <v>32.345790932537064</v>
      </c>
      <c r="AI86" s="34">
        <f>PXIL!L86</f>
        <v>0</v>
      </c>
      <c r="AJ86" s="34">
        <f>PXIL!R86</f>
        <v>0</v>
      </c>
      <c r="AK86" s="34">
        <f>RTM_IEX!L86</f>
        <v>5.27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0.25031808382485055</v>
      </c>
      <c r="AD87">
        <f t="shared" si="4"/>
        <v>29.549453800085931</v>
      </c>
      <c r="AE87">
        <f>'IDT-1'!D87</f>
        <v>0</v>
      </c>
      <c r="AF87" s="24"/>
      <c r="AG87">
        <f t="shared" si="5"/>
        <v>29.549453800085931</v>
      </c>
      <c r="AI87" s="34">
        <f>PXIL!L87</f>
        <v>0</v>
      </c>
      <c r="AJ87" s="34">
        <f>PXIL!R87</f>
        <v>0</v>
      </c>
      <c r="AK87" s="34">
        <f>RTM_IEX!L87</f>
        <v>2.4500000000000002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0.24863808382485056</v>
      </c>
      <c r="AD88">
        <f t="shared" si="4"/>
        <v>29.351133800085933</v>
      </c>
      <c r="AE88">
        <f>'IDT-1'!D88</f>
        <v>0</v>
      </c>
      <c r="AF88" s="24"/>
      <c r="AG88">
        <f t="shared" si="5"/>
        <v>29.351133800085933</v>
      </c>
      <c r="AI88" s="34">
        <f>PXIL!L88</f>
        <v>0</v>
      </c>
      <c r="AJ88" s="34">
        <f>PXIL!R88</f>
        <v>0</v>
      </c>
      <c r="AK88" s="34">
        <f>RTM_IEX!L88</f>
        <v>2.25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0.24788208382485055</v>
      </c>
      <c r="AD89">
        <f t="shared" si="4"/>
        <v>29.261889800085932</v>
      </c>
      <c r="AE89">
        <f>'IDT-1'!D89</f>
        <v>0</v>
      </c>
      <c r="AF89" s="24"/>
      <c r="AG89">
        <f t="shared" si="5"/>
        <v>29.261889800085932</v>
      </c>
      <c r="AI89" s="34">
        <f>PXIL!L89</f>
        <v>0</v>
      </c>
      <c r="AJ89" s="34">
        <f>PXIL!R89</f>
        <v>0</v>
      </c>
      <c r="AK89" s="34">
        <f>RTM_IEX!L89</f>
        <v>2.16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0.24821808382485055</v>
      </c>
      <c r="AD90">
        <f t="shared" si="4"/>
        <v>29.301553800085934</v>
      </c>
      <c r="AE90">
        <f>'IDT-1'!D90</f>
        <v>0</v>
      </c>
      <c r="AF90" s="24"/>
      <c r="AG90">
        <f t="shared" si="5"/>
        <v>29.301553800085934</v>
      </c>
      <c r="AI90" s="34">
        <f>PXIL!L90</f>
        <v>0</v>
      </c>
      <c r="AJ90" s="34">
        <f>PXIL!R90</f>
        <v>0</v>
      </c>
      <c r="AK90" s="34">
        <f>RTM_IEX!L90</f>
        <v>2.2000000000000002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0.24141408382485055</v>
      </c>
      <c r="AD91">
        <f t="shared" si="4"/>
        <v>28.498357800085934</v>
      </c>
      <c r="AE91">
        <f>'IDT-1'!D91</f>
        <v>0</v>
      </c>
      <c r="AF91" s="24"/>
      <c r="AG91">
        <f t="shared" si="5"/>
        <v>28.498357800085934</v>
      </c>
      <c r="AI91" s="34">
        <f>PXIL!L91</f>
        <v>0</v>
      </c>
      <c r="AJ91" s="34">
        <f>PXIL!R91</f>
        <v>0</v>
      </c>
      <c r="AK91" s="34">
        <f>RTM_IEX!L91</f>
        <v>1.39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0.24015408382485057</v>
      </c>
      <c r="AD92">
        <f t="shared" si="4"/>
        <v>28.34961780008593</v>
      </c>
      <c r="AE92">
        <f>'IDT-1'!D92</f>
        <v>0</v>
      </c>
      <c r="AF92" s="24"/>
      <c r="AG92">
        <f t="shared" si="5"/>
        <v>28.34961780008593</v>
      </c>
      <c r="AI92" s="34">
        <f>PXIL!L92</f>
        <v>0</v>
      </c>
      <c r="AJ92" s="34">
        <f>PXIL!R92</f>
        <v>0</v>
      </c>
      <c r="AK92" s="34">
        <f>RTM_IEX!L92</f>
        <v>1.24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0.24065808382485054</v>
      </c>
      <c r="AD93">
        <f t="shared" si="4"/>
        <v>28.409113800085933</v>
      </c>
      <c r="AE93">
        <f>'IDT-1'!D93</f>
        <v>0</v>
      </c>
      <c r="AF93" s="24"/>
      <c r="AG93">
        <f t="shared" si="5"/>
        <v>28.409113800085933</v>
      </c>
      <c r="AI93" s="34">
        <f>PXIL!L93</f>
        <v>0</v>
      </c>
      <c r="AJ93" s="34">
        <f>PXIL!R93</f>
        <v>0</v>
      </c>
      <c r="AK93" s="34">
        <f>RTM_IEX!L93</f>
        <v>1.3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0.24049008382485057</v>
      </c>
      <c r="AD94">
        <f t="shared" si="4"/>
        <v>28.389281800085932</v>
      </c>
      <c r="AE94">
        <f>'IDT-1'!D94</f>
        <v>0</v>
      </c>
      <c r="AF94" s="24"/>
      <c r="AG94">
        <f t="shared" si="5"/>
        <v>28.389281800085932</v>
      </c>
      <c r="AI94" s="34">
        <f>PXIL!L94</f>
        <v>0</v>
      </c>
      <c r="AJ94" s="34">
        <f>PXIL!R94</f>
        <v>0</v>
      </c>
      <c r="AK94" s="34">
        <f>RTM_IEX!L94</f>
        <v>1.28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0.23729808382485057</v>
      </c>
      <c r="AD95">
        <f t="shared" si="4"/>
        <v>28.012473800085932</v>
      </c>
      <c r="AE95">
        <f>'IDT-1'!D95</f>
        <v>0</v>
      </c>
      <c r="AF95" s="24"/>
      <c r="AG95">
        <f t="shared" si="5"/>
        <v>28.012473800085932</v>
      </c>
      <c r="AI95" s="34">
        <f>PXIL!L95</f>
        <v>0</v>
      </c>
      <c r="AJ95" s="34">
        <f>PXIL!R95</f>
        <v>0</v>
      </c>
      <c r="AK95" s="34">
        <f>RTM_IEX!L95</f>
        <v>0.9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0.23738208382485057</v>
      </c>
      <c r="AD96">
        <f t="shared" si="4"/>
        <v>28.022389800085932</v>
      </c>
      <c r="AE96">
        <f>'IDT-1'!D96</f>
        <v>0</v>
      </c>
      <c r="AF96" s="24"/>
      <c r="AG96">
        <f t="shared" si="5"/>
        <v>28.022389800085932</v>
      </c>
      <c r="AI96" s="34">
        <f>PXIL!L96</f>
        <v>0</v>
      </c>
      <c r="AJ96" s="34">
        <f>PXIL!R96</f>
        <v>0</v>
      </c>
      <c r="AK96" s="34">
        <f>RTM_IEX!L96</f>
        <v>0.91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0.23587008382485056</v>
      </c>
      <c r="AD97">
        <f t="shared" si="4"/>
        <v>27.843901800085934</v>
      </c>
      <c r="AE97">
        <f>'IDT-1'!D97</f>
        <v>0</v>
      </c>
      <c r="AF97" s="24"/>
      <c r="AG97">
        <f t="shared" si="5"/>
        <v>27.843901800085934</v>
      </c>
      <c r="AI97" s="34">
        <f>PXIL!L97</f>
        <v>0</v>
      </c>
      <c r="AJ97" s="34">
        <f>PXIL!R97</f>
        <v>0</v>
      </c>
      <c r="AK97" s="34">
        <f>RTM_IEX!L97</f>
        <v>0.73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0.23461008382485055</v>
      </c>
      <c r="AD98">
        <f t="shared" si="4"/>
        <v>27.695161800085931</v>
      </c>
      <c r="AE98">
        <f>'IDT-1'!D98</f>
        <v>0</v>
      </c>
      <c r="AF98" s="24"/>
      <c r="AG98">
        <f t="shared" si="5"/>
        <v>27.695161800085931</v>
      </c>
      <c r="AI98" s="34">
        <f>PXIL!L98</f>
        <v>0</v>
      </c>
      <c r="AJ98" s="34">
        <f>PXIL!R98</f>
        <v>0</v>
      </c>
      <c r="AK98" s="34">
        <f>RTM_IEX!L98</f>
        <v>0.57999999999999996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0.42269500000000054</v>
      </c>
      <c r="H99">
        <f t="shared" si="6"/>
        <v>0</v>
      </c>
      <c r="I99">
        <f t="shared" si="6"/>
        <v>0.14015789267128131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0.13224500000000006</v>
      </c>
      <c r="AB99" s="75">
        <f t="shared" si="6"/>
        <v>0</v>
      </c>
      <c r="AC99">
        <f t="shared" si="6"/>
        <v>7.334610298438766E-3</v>
      </c>
      <c r="AD99">
        <f t="shared" si="6"/>
        <v>0.86583328237284241</v>
      </c>
      <c r="AE99">
        <f t="shared" ref="AE99:AT99" si="7">SUM(AE3:AE98)/4000</f>
        <v>0</v>
      </c>
      <c r="AG99">
        <f t="shared" si="7"/>
        <v>0.86583328237284241</v>
      </c>
      <c r="AI99">
        <f t="shared" si="7"/>
        <v>0</v>
      </c>
      <c r="AJ99">
        <f t="shared" si="7"/>
        <v>0</v>
      </c>
      <c r="AK99">
        <f t="shared" si="7"/>
        <v>0.17807000000000001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19.298002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0.16210321680000001</v>
      </c>
      <c r="AD3">
        <f>SUM(B3:AB3,AI3:AV3)-AC3</f>
        <v>19.135898783200002</v>
      </c>
      <c r="AE3">
        <v>0</v>
      </c>
      <c r="AF3" s="24"/>
      <c r="AG3">
        <f>SUM(AD3:AF3)</f>
        <v>19.135898783200002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18.819787000000002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0.15808621080000002</v>
      </c>
      <c r="AD4">
        <f t="shared" ref="AD4:AD67" si="1">SUM(B4:AB4,AI4:AV4)-AC4</f>
        <v>18.661700789200001</v>
      </c>
      <c r="AE4">
        <v>0</v>
      </c>
      <c r="AF4" s="24"/>
      <c r="AG4">
        <f t="shared" ref="AG4:AG67" si="2">SUM(AD4:AF4)</f>
        <v>18.661700789200001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17.576139999999999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0.14763957599999997</v>
      </c>
      <c r="AD5">
        <f t="shared" si="1"/>
        <v>17.428500423999999</v>
      </c>
      <c r="AE5">
        <v>0</v>
      </c>
      <c r="AF5" s="24"/>
      <c r="AG5">
        <f t="shared" si="2"/>
        <v>17.428500423999999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16.276221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0.13672025639999999</v>
      </c>
      <c r="AD6">
        <f t="shared" si="1"/>
        <v>16.139500743599999</v>
      </c>
      <c r="AE6">
        <v>0</v>
      </c>
      <c r="AF6" s="24"/>
      <c r="AG6">
        <f t="shared" si="2"/>
        <v>16.139500743599999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15.030859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0.12625921559999997</v>
      </c>
      <c r="AD7">
        <f t="shared" si="1"/>
        <v>14.9045997844</v>
      </c>
      <c r="AE7">
        <v>0</v>
      </c>
      <c r="AF7" s="24"/>
      <c r="AG7">
        <f t="shared" si="2"/>
        <v>14.9045997844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15.047197000000001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0.1263964548</v>
      </c>
      <c r="AD8">
        <f t="shared" si="1"/>
        <v>14.920800545200001</v>
      </c>
      <c r="AE8">
        <v>0</v>
      </c>
      <c r="AF8" s="24"/>
      <c r="AG8">
        <f t="shared" si="2"/>
        <v>14.920800545200001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12.885337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0.10823683079999999</v>
      </c>
      <c r="AD9">
        <f t="shared" si="1"/>
        <v>12.777100169200001</v>
      </c>
      <c r="AE9">
        <v>0</v>
      </c>
      <c r="AF9" s="24"/>
      <c r="AG9">
        <f t="shared" si="2"/>
        <v>12.777100169200001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10.961376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9.2075558399999993E-2</v>
      </c>
      <c r="AD10">
        <f t="shared" si="1"/>
        <v>10.8693004416</v>
      </c>
      <c r="AE10">
        <v>0</v>
      </c>
      <c r="AF10" s="24"/>
      <c r="AG10">
        <f t="shared" si="2"/>
        <v>10.8693004416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13.834409000000001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0.1162090356</v>
      </c>
      <c r="AD11">
        <f t="shared" si="1"/>
        <v>13.7181999644</v>
      </c>
      <c r="AE11">
        <v>0</v>
      </c>
      <c r="AF11" s="24"/>
      <c r="AG11">
        <f t="shared" si="2"/>
        <v>13.7181999644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12.420835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0.10433501399999999</v>
      </c>
      <c r="AD12">
        <f t="shared" si="1"/>
        <v>12.316499986</v>
      </c>
      <c r="AE12">
        <v>0</v>
      </c>
      <c r="AF12" s="24"/>
      <c r="AG12">
        <f t="shared" si="2"/>
        <v>12.316499986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12.446047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0.1045467948</v>
      </c>
      <c r="AD13">
        <f t="shared" si="1"/>
        <v>12.341500205200001</v>
      </c>
      <c r="AE13">
        <v>0</v>
      </c>
      <c r="AF13" s="24"/>
      <c r="AG13">
        <f t="shared" si="2"/>
        <v>12.341500205200001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16.73921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0.14060936399999999</v>
      </c>
      <c r="AD14">
        <f t="shared" si="1"/>
        <v>16.598600636</v>
      </c>
      <c r="AE14">
        <v>0</v>
      </c>
      <c r="AF14" s="24"/>
      <c r="AG14">
        <f t="shared" si="2"/>
        <v>16.598600636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14.365773000000001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0.12067249319999999</v>
      </c>
      <c r="AD15">
        <f t="shared" si="1"/>
        <v>14.2451005068</v>
      </c>
      <c r="AE15">
        <v>0</v>
      </c>
      <c r="AF15" s="24"/>
      <c r="AG15">
        <f t="shared" si="2"/>
        <v>14.2451005068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15.182734999999999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0.127534974</v>
      </c>
      <c r="AD16">
        <f t="shared" si="1"/>
        <v>15.055200026</v>
      </c>
      <c r="AE16">
        <v>0</v>
      </c>
      <c r="AF16" s="24"/>
      <c r="AG16">
        <f t="shared" si="2"/>
        <v>15.055200026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14.109116999999999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0.11851658279999999</v>
      </c>
      <c r="AD17">
        <f t="shared" si="1"/>
        <v>13.9906004172</v>
      </c>
      <c r="AE17">
        <v>0</v>
      </c>
      <c r="AF17" s="24"/>
      <c r="AG17">
        <f t="shared" si="2"/>
        <v>13.9906004172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18.712686999999999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0.15718657079999998</v>
      </c>
      <c r="AD18">
        <f t="shared" si="1"/>
        <v>18.555500429199999</v>
      </c>
      <c r="AE18">
        <v>0</v>
      </c>
      <c r="AF18" s="24"/>
      <c r="AG18">
        <f t="shared" si="2"/>
        <v>18.555500429199999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0.87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0.17957521680000002</v>
      </c>
      <c r="AD19">
        <f t="shared" si="1"/>
        <v>21.198426783200002</v>
      </c>
      <c r="AE19">
        <v>0</v>
      </c>
      <c r="AF19" s="24"/>
      <c r="AG19">
        <f t="shared" si="2"/>
        <v>21.198426783200002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1.1100000000000001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0.1896552168</v>
      </c>
      <c r="AD20">
        <f t="shared" si="1"/>
        <v>22.388346783200003</v>
      </c>
      <c r="AE20">
        <v>0</v>
      </c>
      <c r="AF20" s="24"/>
      <c r="AG20">
        <f t="shared" si="2"/>
        <v>22.388346783200003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3.28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0.22098721679999997</v>
      </c>
      <c r="AD21">
        <f t="shared" si="1"/>
        <v>26.087014783200001</v>
      </c>
      <c r="AE21">
        <v>0</v>
      </c>
      <c r="AF21" s="24"/>
      <c r="AG21">
        <f t="shared" si="2"/>
        <v>26.087014783200001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6.24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1.35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0.2303112168</v>
      </c>
      <c r="AD22">
        <f t="shared" si="1"/>
        <v>27.187690783200001</v>
      </c>
      <c r="AE22">
        <v>0</v>
      </c>
      <c r="AF22" s="24"/>
      <c r="AG22">
        <f t="shared" si="2"/>
        <v>27.187690783200001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6.67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8.01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0.24207121679999999</v>
      </c>
      <c r="AD23">
        <f t="shared" si="1"/>
        <v>28.575930783200004</v>
      </c>
      <c r="AE23">
        <v>0</v>
      </c>
      <c r="AF23" s="24"/>
      <c r="AG23">
        <f t="shared" si="2"/>
        <v>28.575930783200004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1.51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0.2617272168</v>
      </c>
      <c r="AD24">
        <f t="shared" si="1"/>
        <v>30.896274783200003</v>
      </c>
      <c r="AE24">
        <v>0</v>
      </c>
      <c r="AF24" s="24"/>
      <c r="AG24">
        <f t="shared" si="2"/>
        <v>30.896274783200003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10.9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1.45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0.22594321679999996</v>
      </c>
      <c r="AD25">
        <f t="shared" si="1"/>
        <v>26.672058783199997</v>
      </c>
      <c r="AE25">
        <v>0</v>
      </c>
      <c r="AF25" s="24"/>
      <c r="AG25">
        <f t="shared" si="2"/>
        <v>26.672058783199997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6.15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0.20989921680000001</v>
      </c>
      <c r="AD26">
        <f t="shared" si="1"/>
        <v>24.778102783200001</v>
      </c>
      <c r="AE26">
        <v>0</v>
      </c>
      <c r="AF26" s="24"/>
      <c r="AG26">
        <f t="shared" si="2"/>
        <v>24.778102783200001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5.69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0.21880321680000001</v>
      </c>
      <c r="AD27">
        <f t="shared" si="1"/>
        <v>25.829198783199999</v>
      </c>
      <c r="AE27">
        <v>0</v>
      </c>
      <c r="AF27" s="24"/>
      <c r="AG27">
        <f t="shared" si="2"/>
        <v>25.829198783199999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6.75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0.25853521680000002</v>
      </c>
      <c r="AD28">
        <f t="shared" si="1"/>
        <v>30.519466783200002</v>
      </c>
      <c r="AE28">
        <v>0</v>
      </c>
      <c r="AF28" s="24"/>
      <c r="AG28">
        <f t="shared" si="2"/>
        <v>30.519466783200002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11.48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0.24156721680000001</v>
      </c>
      <c r="AD29">
        <f t="shared" si="1"/>
        <v>28.516434783200001</v>
      </c>
      <c r="AE29">
        <v>0</v>
      </c>
      <c r="AF29" s="24"/>
      <c r="AG29">
        <f t="shared" si="2"/>
        <v>28.516434783200001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9.4600000000000009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0.1872192168</v>
      </c>
      <c r="AD30">
        <f t="shared" si="1"/>
        <v>22.1007827832</v>
      </c>
      <c r="AE30">
        <v>0</v>
      </c>
      <c r="AF30" s="24"/>
      <c r="AG30">
        <f t="shared" si="2"/>
        <v>22.1007827832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2.99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0.17016721679999999</v>
      </c>
      <c r="AD31">
        <f t="shared" si="1"/>
        <v>20.087834783200002</v>
      </c>
      <c r="AE31">
        <v>0</v>
      </c>
      <c r="AF31" s="24"/>
      <c r="AG31">
        <f t="shared" si="2"/>
        <v>20.087834783200002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0.68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0.1678152168</v>
      </c>
      <c r="AD32">
        <f t="shared" si="1"/>
        <v>19.810186783199999</v>
      </c>
      <c r="AE32">
        <v>0</v>
      </c>
      <c r="AF32" s="24"/>
      <c r="AG32">
        <f t="shared" si="2"/>
        <v>19.810186783199999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0.16369923359999999</v>
      </c>
      <c r="AD33">
        <f t="shared" si="1"/>
        <v>19.324304766400001</v>
      </c>
      <c r="AE33">
        <v>0</v>
      </c>
      <c r="AF33" s="24"/>
      <c r="AG33">
        <f t="shared" si="2"/>
        <v>19.324304766400001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0.39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0.16840323359999998</v>
      </c>
      <c r="AD34">
        <f t="shared" si="1"/>
        <v>19.879600766399999</v>
      </c>
      <c r="AE34">
        <v>0</v>
      </c>
      <c r="AF34" s="24"/>
      <c r="AG34">
        <f t="shared" si="2"/>
        <v>19.879600766399999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0.36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0.28999999999999998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0.16453923359999997</v>
      </c>
      <c r="AD35">
        <f t="shared" si="1"/>
        <v>19.423464766399999</v>
      </c>
      <c r="AE35">
        <v>0</v>
      </c>
      <c r="AF35" s="24"/>
      <c r="AG35">
        <f t="shared" si="2"/>
        <v>19.423464766399999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0.18159123359999998</v>
      </c>
      <c r="AD36">
        <f t="shared" si="1"/>
        <v>21.4364127664</v>
      </c>
      <c r="AE36">
        <v>0</v>
      </c>
      <c r="AF36" s="24"/>
      <c r="AG36">
        <f t="shared" si="2"/>
        <v>21.4364127664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2.3199999999999998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0.19780323359999996</v>
      </c>
      <c r="AD37">
        <f t="shared" si="1"/>
        <v>23.3502007664</v>
      </c>
      <c r="AE37">
        <v>0</v>
      </c>
      <c r="AF37" s="24"/>
      <c r="AG37">
        <f t="shared" si="2"/>
        <v>23.3502007664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4.25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0.18318723359999997</v>
      </c>
      <c r="AD38">
        <f t="shared" si="1"/>
        <v>21.624816766399999</v>
      </c>
      <c r="AE38">
        <v>0</v>
      </c>
      <c r="AF38" s="24"/>
      <c r="AG38">
        <f t="shared" si="2"/>
        <v>21.624816766399999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2.5099999999999998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0.18721923359999998</v>
      </c>
      <c r="AD39">
        <f t="shared" si="1"/>
        <v>22.1007847664</v>
      </c>
      <c r="AE39">
        <v>0</v>
      </c>
      <c r="AF39" s="24"/>
      <c r="AG39">
        <f t="shared" si="2"/>
        <v>22.1007847664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2.99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0.18159123359999998</v>
      </c>
      <c r="AD40">
        <f t="shared" si="1"/>
        <v>21.4364127664</v>
      </c>
      <c r="AE40">
        <v>0</v>
      </c>
      <c r="AF40" s="24"/>
      <c r="AG40">
        <f t="shared" si="2"/>
        <v>21.4364127664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2.3199999999999998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18.366074999999999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0.15427502999999998</v>
      </c>
      <c r="AD41">
        <f t="shared" si="1"/>
        <v>18.211799969999998</v>
      </c>
      <c r="AE41">
        <v>0</v>
      </c>
      <c r="AF41" s="24"/>
      <c r="AG41">
        <f t="shared" si="2"/>
        <v>18.211799969999998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18.542659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0.15575833559999999</v>
      </c>
      <c r="AD42">
        <f t="shared" si="1"/>
        <v>18.386900664399999</v>
      </c>
      <c r="AE42">
        <v>0</v>
      </c>
      <c r="AF42" s="24"/>
      <c r="AG42">
        <f t="shared" si="2"/>
        <v>18.386900664399999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0.19049523359999998</v>
      </c>
      <c r="AD43">
        <f t="shared" si="1"/>
        <v>22.487508766399998</v>
      </c>
      <c r="AE43">
        <v>0</v>
      </c>
      <c r="AF43" s="24"/>
      <c r="AG43">
        <f t="shared" si="2"/>
        <v>22.487508766399998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3.38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0.19612323359999997</v>
      </c>
      <c r="AD44">
        <f t="shared" si="1"/>
        <v>23.151880766399998</v>
      </c>
      <c r="AE44">
        <v>0</v>
      </c>
      <c r="AF44" s="24"/>
      <c r="AG44">
        <f t="shared" si="2"/>
        <v>23.151880766399998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4.05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0.19939923359999998</v>
      </c>
      <c r="AD45">
        <f t="shared" si="1"/>
        <v>23.538604766399999</v>
      </c>
      <c r="AE45">
        <v>0</v>
      </c>
      <c r="AF45" s="24"/>
      <c r="AG45">
        <f t="shared" si="2"/>
        <v>23.538604766399999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4.4400000000000004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19.298003999999999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0.17016723359999997</v>
      </c>
      <c r="AD46">
        <f t="shared" si="1"/>
        <v>20.087836766399999</v>
      </c>
      <c r="AE46">
        <v>0</v>
      </c>
      <c r="AF46" s="24"/>
      <c r="AG46">
        <f t="shared" si="2"/>
        <v>20.087836766399999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0.96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0.17587923359999999</v>
      </c>
      <c r="AD47">
        <f t="shared" si="1"/>
        <v>20.762124766399999</v>
      </c>
      <c r="AE47">
        <v>0</v>
      </c>
      <c r="AF47" s="24"/>
      <c r="AG47">
        <f t="shared" si="2"/>
        <v>20.762124766399999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1.64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19.298003999999999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0.16369923359999997</v>
      </c>
      <c r="AD48">
        <f t="shared" si="1"/>
        <v>19.324304766400001</v>
      </c>
      <c r="AE48">
        <v>0</v>
      </c>
      <c r="AF48" s="24"/>
      <c r="AG48">
        <f t="shared" si="2"/>
        <v>19.324304766400001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0.19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0.18562323359999996</v>
      </c>
      <c r="AD49">
        <f t="shared" si="1"/>
        <v>21.912380766399998</v>
      </c>
      <c r="AE49">
        <v>0</v>
      </c>
      <c r="AF49" s="24"/>
      <c r="AG49">
        <f t="shared" si="2"/>
        <v>21.912380766399998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2.8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0.20099523359999999</v>
      </c>
      <c r="AD50">
        <f t="shared" si="1"/>
        <v>23.727008766399997</v>
      </c>
      <c r="AE50">
        <v>0</v>
      </c>
      <c r="AF50" s="24"/>
      <c r="AG50">
        <f t="shared" si="2"/>
        <v>23.727008766399997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4.63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0.19368723359999998</v>
      </c>
      <c r="AD51">
        <f t="shared" si="1"/>
        <v>22.864316766399998</v>
      </c>
      <c r="AE51">
        <v>0</v>
      </c>
      <c r="AF51" s="24"/>
      <c r="AG51">
        <f t="shared" si="2"/>
        <v>22.864316766399998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3.76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0.19536723359999997</v>
      </c>
      <c r="AD52">
        <f t="shared" si="1"/>
        <v>23.062636766400001</v>
      </c>
      <c r="AE52">
        <v>0</v>
      </c>
      <c r="AF52" s="24"/>
      <c r="AG52">
        <f t="shared" si="2"/>
        <v>23.062636766400001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3.96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18.529851000000001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0.15565074839999998</v>
      </c>
      <c r="AD53">
        <f t="shared" si="1"/>
        <v>18.374200251600001</v>
      </c>
      <c r="AE53">
        <v>0</v>
      </c>
      <c r="AF53" s="24"/>
      <c r="AG53">
        <f t="shared" si="2"/>
        <v>18.374200251600001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0.20746323359999996</v>
      </c>
      <c r="AD54">
        <f t="shared" si="1"/>
        <v>24.490540766399999</v>
      </c>
      <c r="AE54">
        <v>0</v>
      </c>
      <c r="AF54" s="24"/>
      <c r="AG54">
        <f t="shared" si="2"/>
        <v>24.490540766399999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0.21964323359999999</v>
      </c>
      <c r="AD55">
        <f t="shared" si="1"/>
        <v>25.928360766400001</v>
      </c>
      <c r="AE55">
        <v>0</v>
      </c>
      <c r="AF55" s="24"/>
      <c r="AG55">
        <f t="shared" si="2"/>
        <v>25.928360766400001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6.85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0.20989923359999998</v>
      </c>
      <c r="AD56">
        <f t="shared" si="1"/>
        <v>24.778104766399998</v>
      </c>
      <c r="AE56">
        <v>0</v>
      </c>
      <c r="AF56" s="24"/>
      <c r="AG56">
        <f t="shared" si="2"/>
        <v>24.778104766399998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5.69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0.21964323359999999</v>
      </c>
      <c r="AD57">
        <f t="shared" si="1"/>
        <v>25.928360766400001</v>
      </c>
      <c r="AE57">
        <v>0</v>
      </c>
      <c r="AF57" s="24"/>
      <c r="AG57">
        <f t="shared" si="2"/>
        <v>25.928360766400001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6.85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19.297999999999998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0.20023919999999998</v>
      </c>
      <c r="AD58">
        <f t="shared" si="1"/>
        <v>23.637760799999999</v>
      </c>
      <c r="AE58">
        <v>0</v>
      </c>
      <c r="AF58" s="24"/>
      <c r="AG58">
        <f t="shared" si="2"/>
        <v>23.637760799999999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4.54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19.297999999999998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0.20427119999999999</v>
      </c>
      <c r="AD59">
        <f t="shared" si="1"/>
        <v>24.113728799999997</v>
      </c>
      <c r="AE59">
        <v>0</v>
      </c>
      <c r="AF59" s="24"/>
      <c r="AG59">
        <f t="shared" si="2"/>
        <v>24.113728799999997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5.0199999999999996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19.297999999999998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0.21477119999999997</v>
      </c>
      <c r="AD60">
        <f t="shared" si="1"/>
        <v>25.353228799999997</v>
      </c>
      <c r="AE60">
        <v>0</v>
      </c>
      <c r="AF60" s="24"/>
      <c r="AG60">
        <f t="shared" si="2"/>
        <v>25.353228799999997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6.27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19.297999999999998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0.21157919999999997</v>
      </c>
      <c r="AD61">
        <f t="shared" si="1"/>
        <v>24.9764208</v>
      </c>
      <c r="AE61">
        <v>0</v>
      </c>
      <c r="AF61" s="24"/>
      <c r="AG61">
        <f t="shared" si="2"/>
        <v>24.9764208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5.89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19.297999999999998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0.21477119999999997</v>
      </c>
      <c r="AD62">
        <f t="shared" si="1"/>
        <v>25.353228799999997</v>
      </c>
      <c r="AE62">
        <v>0</v>
      </c>
      <c r="AF62" s="24"/>
      <c r="AG62">
        <f t="shared" si="2"/>
        <v>25.353228799999997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6.27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19.297999999999998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0.21233519999999997</v>
      </c>
      <c r="AD63">
        <f t="shared" si="1"/>
        <v>25.0656648</v>
      </c>
      <c r="AE63">
        <v>0</v>
      </c>
      <c r="AF63" s="24"/>
      <c r="AG63">
        <f t="shared" si="2"/>
        <v>25.0656648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5.98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19.297999999999998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0.21855119999999997</v>
      </c>
      <c r="AD64">
        <f t="shared" si="1"/>
        <v>25.7994488</v>
      </c>
      <c r="AE64">
        <v>0</v>
      </c>
      <c r="AF64" s="24"/>
      <c r="AG64">
        <f t="shared" si="2"/>
        <v>25.7994488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6.62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19.297999999999998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2.0299999999999998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0.23568719999999999</v>
      </c>
      <c r="AD65">
        <f t="shared" si="1"/>
        <v>27.822312799999999</v>
      </c>
      <c r="AE65">
        <v>0</v>
      </c>
      <c r="AF65" s="24"/>
      <c r="AG65">
        <f t="shared" si="2"/>
        <v>27.822312799999999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6.73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19.297999999999998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3.86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0.23551919999999996</v>
      </c>
      <c r="AD66">
        <f t="shared" si="1"/>
        <v>27.802480800000001</v>
      </c>
      <c r="AE66">
        <v>0</v>
      </c>
      <c r="AF66" s="24"/>
      <c r="AG66">
        <f t="shared" si="2"/>
        <v>27.802480800000001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4.78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19.297999999999998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2.99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0.20175119999999996</v>
      </c>
      <c r="AD67">
        <f t="shared" si="1"/>
        <v>23.816248799999997</v>
      </c>
      <c r="AE67">
        <v>0</v>
      </c>
      <c r="AF67" s="24"/>
      <c r="AG67">
        <f t="shared" si="2"/>
        <v>23.816248799999997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1.73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0.21073921680000002</v>
      </c>
      <c r="AD68">
        <f t="shared" ref="AD68:AD98" si="4">SUM(B68:AB68,AI68:AV68)-AC68</f>
        <v>24.877262783199999</v>
      </c>
      <c r="AE68">
        <v>0</v>
      </c>
      <c r="AF68" s="24"/>
      <c r="AG68">
        <f t="shared" ref="AG68:AG98" si="5">SUM(AD68:AF68)</f>
        <v>24.877262783199999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5.79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0.20099521679999999</v>
      </c>
      <c r="AD69">
        <f t="shared" si="4"/>
        <v>23.7270067832</v>
      </c>
      <c r="AE69">
        <v>0</v>
      </c>
      <c r="AF69" s="24"/>
      <c r="AG69">
        <f t="shared" si="5"/>
        <v>23.7270067832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4.63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0.2180472168</v>
      </c>
      <c r="AD70">
        <f t="shared" si="4"/>
        <v>25.739954783200002</v>
      </c>
      <c r="AE70">
        <v>0</v>
      </c>
      <c r="AF70" s="24"/>
      <c r="AG70">
        <f t="shared" si="5"/>
        <v>25.739954783200002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6.66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0.25450321679999999</v>
      </c>
      <c r="AD71">
        <f t="shared" si="4"/>
        <v>30.0434987832</v>
      </c>
      <c r="AE71">
        <v>0</v>
      </c>
      <c r="AF71" s="24"/>
      <c r="AG71">
        <f t="shared" si="5"/>
        <v>30.0434987832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11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0.22207921680000001</v>
      </c>
      <c r="AD72">
        <f t="shared" si="4"/>
        <v>26.2159227832</v>
      </c>
      <c r="AE72">
        <v>0</v>
      </c>
      <c r="AF72" s="24"/>
      <c r="AG72">
        <f t="shared" si="5"/>
        <v>26.2159227832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7.14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0.20989921680000001</v>
      </c>
      <c r="AD73">
        <f t="shared" si="4"/>
        <v>24.778102783200001</v>
      </c>
      <c r="AE73">
        <v>0</v>
      </c>
      <c r="AF73" s="24"/>
      <c r="AG73">
        <f t="shared" si="5"/>
        <v>24.778102783200001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5.69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0.20099521679999999</v>
      </c>
      <c r="AD74">
        <f t="shared" si="4"/>
        <v>23.7270067832</v>
      </c>
      <c r="AE74">
        <v>0</v>
      </c>
      <c r="AF74" s="24"/>
      <c r="AG74">
        <f t="shared" si="5"/>
        <v>23.7270067832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4.63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0.20343121680000001</v>
      </c>
      <c r="AD75">
        <f t="shared" si="4"/>
        <v>24.0145707832</v>
      </c>
      <c r="AE75">
        <v>0</v>
      </c>
      <c r="AF75" s="24"/>
      <c r="AG75">
        <f t="shared" si="5"/>
        <v>24.0145707832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4.92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0.19452721680000001</v>
      </c>
      <c r="AD76">
        <f t="shared" si="4"/>
        <v>22.963474783199999</v>
      </c>
      <c r="AE76">
        <v>0</v>
      </c>
      <c r="AF76" s="24"/>
      <c r="AG76">
        <f t="shared" si="5"/>
        <v>22.963474783199999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3.86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0.2083032168</v>
      </c>
      <c r="AD77">
        <f t="shared" si="4"/>
        <v>24.589698783199999</v>
      </c>
      <c r="AE77">
        <v>0</v>
      </c>
      <c r="AF77" s="24"/>
      <c r="AG77">
        <f t="shared" si="5"/>
        <v>24.589698783199999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5.5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0.21317521680000001</v>
      </c>
      <c r="AD78">
        <f t="shared" si="4"/>
        <v>25.164826783200002</v>
      </c>
      <c r="AE78">
        <v>0</v>
      </c>
      <c r="AF78" s="24"/>
      <c r="AG78">
        <f t="shared" si="5"/>
        <v>25.164826783200002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6.08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6.46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0.21989521679999999</v>
      </c>
      <c r="AD79">
        <f t="shared" si="4"/>
        <v>25.958106783200002</v>
      </c>
      <c r="AE79">
        <v>0</v>
      </c>
      <c r="AF79" s="24"/>
      <c r="AG79">
        <f t="shared" si="5"/>
        <v>25.958106783200002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0.32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0.22123921679999997</v>
      </c>
      <c r="AD80">
        <f t="shared" si="4"/>
        <v>26.116762783199999</v>
      </c>
      <c r="AE80">
        <v>0</v>
      </c>
      <c r="AF80" s="24"/>
      <c r="AG80">
        <f t="shared" si="5"/>
        <v>26.116762783199999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7.53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0.22535521680000001</v>
      </c>
      <c r="AD81">
        <f t="shared" si="4"/>
        <v>26.602646783200001</v>
      </c>
      <c r="AE81">
        <v>0</v>
      </c>
      <c r="AF81" s="24"/>
      <c r="AG81">
        <f t="shared" si="5"/>
        <v>26.602646783200001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6.37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0.21561121680000001</v>
      </c>
      <c r="AD82">
        <f t="shared" si="4"/>
        <v>25.452390783200002</v>
      </c>
      <c r="AE82">
        <v>0</v>
      </c>
      <c r="AF82" s="24"/>
      <c r="AG82">
        <f t="shared" si="5"/>
        <v>25.452390783200002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4.4400000000000004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0.23249521680000002</v>
      </c>
      <c r="AD83">
        <f t="shared" si="4"/>
        <v>27.445506783199999</v>
      </c>
      <c r="AE83">
        <v>0</v>
      </c>
      <c r="AF83" s="24"/>
      <c r="AG83">
        <f t="shared" si="5"/>
        <v>27.445506783199999</v>
      </c>
      <c r="AI83" s="34">
        <f>PXIL!M83</f>
        <v>0</v>
      </c>
      <c r="AJ83" s="34">
        <f>PXIL!S83</f>
        <v>0</v>
      </c>
      <c r="AK83" s="34">
        <f>RTM_IEX!M83</f>
        <v>0.28999999999999998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3.65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4.3899999999999997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0.24425521680000001</v>
      </c>
      <c r="AD84">
        <f t="shared" si="4"/>
        <v>28.833746783200002</v>
      </c>
      <c r="AE84">
        <v>0</v>
      </c>
      <c r="AF84" s="24"/>
      <c r="AG84">
        <f t="shared" si="5"/>
        <v>28.833746783200002</v>
      </c>
      <c r="AI84" s="34">
        <f>PXIL!M84</f>
        <v>0</v>
      </c>
      <c r="AJ84" s="34">
        <f>PXIL!S84</f>
        <v>0</v>
      </c>
      <c r="AK84" s="34">
        <f>RTM_IEX!M84</f>
        <v>1.1599999999999999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4.2300000000000004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10.55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0.26458321679999997</v>
      </c>
      <c r="AD85">
        <f t="shared" si="4"/>
        <v>31.233418783200001</v>
      </c>
      <c r="AE85">
        <v>0</v>
      </c>
      <c r="AF85" s="24"/>
      <c r="AG85">
        <f t="shared" si="5"/>
        <v>31.233418783200001</v>
      </c>
      <c r="AI85" s="34">
        <f>PXIL!M85</f>
        <v>0</v>
      </c>
      <c r="AJ85" s="34">
        <f>PXIL!S85</f>
        <v>0</v>
      </c>
      <c r="AK85" s="34">
        <f>RTM_IEX!M85</f>
        <v>1.65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7.97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0.24475921679999998</v>
      </c>
      <c r="AD86">
        <f t="shared" si="4"/>
        <v>28.893242783200002</v>
      </c>
      <c r="AE86">
        <v>0</v>
      </c>
      <c r="AF86" s="24"/>
      <c r="AG86">
        <f t="shared" si="5"/>
        <v>28.893242783200002</v>
      </c>
      <c r="AI86" s="34">
        <f>PXIL!M86</f>
        <v>0</v>
      </c>
      <c r="AJ86" s="34">
        <f>PXIL!S86</f>
        <v>0</v>
      </c>
      <c r="AK86" s="34">
        <f>RTM_IEX!M86</f>
        <v>1.87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5.33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0.22224721680000001</v>
      </c>
      <c r="AD87">
        <f t="shared" si="4"/>
        <v>26.235754783200001</v>
      </c>
      <c r="AE87">
        <v>0</v>
      </c>
      <c r="AF87" s="24"/>
      <c r="AG87">
        <f t="shared" si="5"/>
        <v>26.235754783200001</v>
      </c>
      <c r="AI87" s="34">
        <f>PXIL!M87</f>
        <v>0</v>
      </c>
      <c r="AJ87" s="34">
        <f>PXIL!S87</f>
        <v>0</v>
      </c>
      <c r="AK87" s="34">
        <f>RTM_IEX!M87</f>
        <v>1.83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3.22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0.21611521679999998</v>
      </c>
      <c r="AD88">
        <f t="shared" si="4"/>
        <v>25.511886783200001</v>
      </c>
      <c r="AE88">
        <v>0</v>
      </c>
      <c r="AF88" s="24"/>
      <c r="AG88">
        <f t="shared" si="5"/>
        <v>25.511886783200001</v>
      </c>
      <c r="AI88" s="34">
        <f>PXIL!M88</f>
        <v>0</v>
      </c>
      <c r="AJ88" s="34">
        <f>PXIL!S88</f>
        <v>0</v>
      </c>
      <c r="AK88" s="34">
        <f>RTM_IEX!M88</f>
        <v>1.39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1.82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2.15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0.20158321679999996</v>
      </c>
      <c r="AD89">
        <f t="shared" si="4"/>
        <v>23.7964187832</v>
      </c>
      <c r="AE89">
        <v>0</v>
      </c>
      <c r="AF89" s="24"/>
      <c r="AG89">
        <f t="shared" si="5"/>
        <v>23.7964187832</v>
      </c>
      <c r="AI89" s="34">
        <f>PXIL!M89</f>
        <v>0</v>
      </c>
      <c r="AJ89" s="34">
        <f>PXIL!S89</f>
        <v>0</v>
      </c>
      <c r="AK89" s="34">
        <f>RTM_IEX!M89</f>
        <v>1.96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0.59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1.72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0.19519921679999999</v>
      </c>
      <c r="AD90">
        <f t="shared" si="4"/>
        <v>23.042802783199999</v>
      </c>
      <c r="AE90">
        <v>0</v>
      </c>
      <c r="AF90" s="24"/>
      <c r="AG90">
        <f t="shared" si="5"/>
        <v>23.042802783199999</v>
      </c>
      <c r="AI90" s="34">
        <f>PXIL!M90</f>
        <v>0</v>
      </c>
      <c r="AJ90" s="34">
        <f>PXIL!S90</f>
        <v>0</v>
      </c>
      <c r="AK90" s="34">
        <f>RTM_IEX!M90</f>
        <v>1.72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0.5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0.18184321679999998</v>
      </c>
      <c r="AD91">
        <f t="shared" si="4"/>
        <v>21.466158783199997</v>
      </c>
      <c r="AE91">
        <v>0</v>
      </c>
      <c r="AF91" s="24"/>
      <c r="AG91">
        <f t="shared" si="5"/>
        <v>21.466158783199997</v>
      </c>
      <c r="AI91" s="34">
        <f>PXIL!M91</f>
        <v>0</v>
      </c>
      <c r="AJ91" s="34">
        <f>PXIL!S91</f>
        <v>0</v>
      </c>
      <c r="AK91" s="34">
        <f>RTM_IEX!M91</f>
        <v>1.25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0.18537121679999999</v>
      </c>
      <c r="AD92">
        <f t="shared" si="4"/>
        <v>21.882630783200003</v>
      </c>
      <c r="AE92">
        <v>0</v>
      </c>
      <c r="AF92" s="24"/>
      <c r="AG92">
        <f t="shared" si="5"/>
        <v>21.882630783200003</v>
      </c>
      <c r="AI92" s="34">
        <f>PXIL!M92</f>
        <v>0</v>
      </c>
      <c r="AJ92" s="34">
        <f>PXIL!S92</f>
        <v>0</v>
      </c>
      <c r="AK92" s="34">
        <f>RTM_IEX!M92</f>
        <v>1.55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0.28000000000000003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0.35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0.16999921679999999</v>
      </c>
      <c r="AD93">
        <f t="shared" si="4"/>
        <v>20.068002783200001</v>
      </c>
      <c r="AE93">
        <v>0</v>
      </c>
      <c r="AF93" s="24"/>
      <c r="AG93">
        <f t="shared" si="5"/>
        <v>20.068002783200001</v>
      </c>
      <c r="AI93" s="34">
        <f>PXIL!M93</f>
        <v>0</v>
      </c>
      <c r="AJ93" s="34">
        <f>PXIL!S93</f>
        <v>0</v>
      </c>
      <c r="AK93" s="34">
        <f>RTM_IEX!M93</f>
        <v>0.49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0.16848721680000001</v>
      </c>
      <c r="AD94">
        <f t="shared" si="4"/>
        <v>19.889514783200003</v>
      </c>
      <c r="AE94">
        <v>0</v>
      </c>
      <c r="AF94" s="24"/>
      <c r="AG94">
        <f t="shared" si="5"/>
        <v>19.889514783200003</v>
      </c>
      <c r="AI94" s="34">
        <f>PXIL!M94</f>
        <v>0</v>
      </c>
      <c r="AJ94" s="34">
        <f>PXIL!S94</f>
        <v>0</v>
      </c>
      <c r="AK94" s="34">
        <f>RTM_IEX!M94</f>
        <v>0.42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0.08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0.55000000000000004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0.17159521679999998</v>
      </c>
      <c r="AD95">
        <f t="shared" si="4"/>
        <v>20.256406783200003</v>
      </c>
      <c r="AE95">
        <v>0</v>
      </c>
      <c r="AF95" s="24"/>
      <c r="AG95">
        <f t="shared" si="5"/>
        <v>20.256406783200003</v>
      </c>
      <c r="AI95" s="34">
        <f>PXIL!M95</f>
        <v>0</v>
      </c>
      <c r="AJ95" s="34">
        <f>PXIL!S95</f>
        <v>0</v>
      </c>
      <c r="AK95" s="34">
        <f>RTM_IEX!M95</f>
        <v>0.44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0.14000000000000001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0.17033521679999999</v>
      </c>
      <c r="AD96">
        <f t="shared" si="4"/>
        <v>20.107666783199999</v>
      </c>
      <c r="AE96">
        <v>0</v>
      </c>
      <c r="AF96" s="24"/>
      <c r="AG96">
        <f t="shared" si="5"/>
        <v>20.107666783199999</v>
      </c>
      <c r="AI96" s="34">
        <f>PXIL!M96</f>
        <v>0</v>
      </c>
      <c r="AJ96" s="34">
        <f>PXIL!S96</f>
        <v>0</v>
      </c>
      <c r="AK96" s="34">
        <f>RTM_IEX!M96</f>
        <v>0.38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19.298002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0.17260321679999999</v>
      </c>
      <c r="AD97">
        <f t="shared" si="4"/>
        <v>20.375398783199998</v>
      </c>
      <c r="AE97">
        <v>0</v>
      </c>
      <c r="AF97" s="24"/>
      <c r="AG97">
        <f t="shared" si="5"/>
        <v>20.375398783199998</v>
      </c>
      <c r="AI97" s="34">
        <f>PXIL!M97</f>
        <v>0</v>
      </c>
      <c r="AJ97" s="34">
        <f>PXIL!S97</f>
        <v>0</v>
      </c>
      <c r="AK97" s="34">
        <f>RTM_IEX!M97</f>
        <v>0.4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0.15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19.298002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0.1650432168</v>
      </c>
      <c r="AD98">
        <f t="shared" si="4"/>
        <v>19.482958783200001</v>
      </c>
      <c r="AE98">
        <v>0</v>
      </c>
      <c r="AF98" s="24"/>
      <c r="AG98">
        <f t="shared" si="5"/>
        <v>19.482958783200001</v>
      </c>
      <c r="AI98" s="34">
        <f>PXIL!M98</f>
        <v>0</v>
      </c>
      <c r="AJ98" s="34">
        <f>PXIL!S98</f>
        <v>0</v>
      </c>
      <c r="AK98" s="34">
        <f>RTM_IEX!M98</f>
        <v>0.09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0.05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0.44627262374999993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2.4109999999999996E-2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4.5619990395000002E-3</v>
      </c>
      <c r="AD99">
        <f t="shared" si="6"/>
        <v>0.53853312471049997</v>
      </c>
      <c r="AE99">
        <f t="shared" ref="AE99:AT99" si="8">SUM(AE3:AE98)/4000</f>
        <v>0</v>
      </c>
      <c r="AG99">
        <f t="shared" si="8"/>
        <v>0.53853312471049997</v>
      </c>
      <c r="AI99">
        <f t="shared" si="8"/>
        <v>0</v>
      </c>
      <c r="AJ99">
        <f t="shared" si="8"/>
        <v>0</v>
      </c>
      <c r="AK99">
        <f t="shared" si="8"/>
        <v>4.3225E-3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6.8389999999999965E-2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'[1]14'!B5</f>
        <v>295</v>
      </c>
      <c r="C3" s="16">
        <f>'[1]14'!C5</f>
        <v>0</v>
      </c>
      <c r="D3" s="16">
        <f>'[1]14'!D5</f>
        <v>0</v>
      </c>
      <c r="E3" s="16">
        <f>'[1]14'!E5</f>
        <v>0</v>
      </c>
      <c r="F3" s="15">
        <f>SUM(B3:E3)</f>
        <v>295</v>
      </c>
      <c r="G3" s="15">
        <f>'[1]14'!H5</f>
        <v>290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'[1]14'!B6</f>
        <v>295</v>
      </c>
      <c r="C4" s="16">
        <f>'[1]14'!C6</f>
        <v>0</v>
      </c>
      <c r="D4" s="16">
        <f>'[1]14'!D6</f>
        <v>0</v>
      </c>
      <c r="E4" s="16">
        <f>'[1]14'!E6</f>
        <v>0</v>
      </c>
      <c r="F4" s="15">
        <f>SUM(B4:E4)</f>
        <v>295</v>
      </c>
      <c r="G4" s="15">
        <f>'[1]14'!H6</f>
        <v>290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'[1]14'!B7</f>
        <v>295</v>
      </c>
      <c r="C5" s="16">
        <f>'[1]14'!C7</f>
        <v>0</v>
      </c>
      <c r="D5" s="16">
        <f>'[1]14'!D7</f>
        <v>0</v>
      </c>
      <c r="E5" s="16">
        <f>'[1]14'!E7</f>
        <v>0</v>
      </c>
      <c r="F5" s="15">
        <f t="shared" ref="F5:F68" si="6">SUM(B5:E5)</f>
        <v>295</v>
      </c>
      <c r="G5" s="15">
        <f>'[1]14'!H7</f>
        <v>290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'[1]14'!B8</f>
        <v>295</v>
      </c>
      <c r="C6" s="16">
        <f>'[1]14'!C8</f>
        <v>0</v>
      </c>
      <c r="D6" s="16">
        <f>'[1]14'!D8</f>
        <v>0</v>
      </c>
      <c r="E6" s="16">
        <f>'[1]14'!E8</f>
        <v>0</v>
      </c>
      <c r="F6" s="15">
        <f t="shared" si="6"/>
        <v>295</v>
      </c>
      <c r="G6" s="15">
        <f>'[1]14'!H8</f>
        <v>290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'[1]14'!B9</f>
        <v>295</v>
      </c>
      <c r="C7" s="16">
        <f>'[1]14'!C9</f>
        <v>0</v>
      </c>
      <c r="D7" s="16">
        <f>'[1]14'!D9</f>
        <v>0</v>
      </c>
      <c r="E7" s="16">
        <f>'[1]14'!E9</f>
        <v>0</v>
      </c>
      <c r="F7" s="15">
        <f t="shared" si="6"/>
        <v>295</v>
      </c>
      <c r="G7" s="15">
        <f>'[1]14'!H9</f>
        <v>290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'[1]14'!B10</f>
        <v>295</v>
      </c>
      <c r="C8" s="16">
        <f>'[1]14'!C10</f>
        <v>0</v>
      </c>
      <c r="D8" s="16">
        <f>'[1]14'!D10</f>
        <v>0</v>
      </c>
      <c r="E8" s="16">
        <f>'[1]14'!E10</f>
        <v>0</v>
      </c>
      <c r="F8" s="15">
        <f t="shared" si="6"/>
        <v>295</v>
      </c>
      <c r="G8" s="15">
        <f>'[1]14'!H10</f>
        <v>290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'[1]14'!B11</f>
        <v>295</v>
      </c>
      <c r="C9" s="16">
        <f>'[1]14'!C11</f>
        <v>0</v>
      </c>
      <c r="D9" s="16">
        <f>'[1]14'!D11</f>
        <v>0</v>
      </c>
      <c r="E9" s="16">
        <f>'[1]14'!E11</f>
        <v>0</v>
      </c>
      <c r="F9" s="15">
        <f t="shared" si="6"/>
        <v>295</v>
      </c>
      <c r="G9" s="15">
        <f>'[1]14'!H11</f>
        <v>290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'[1]14'!B12</f>
        <v>295</v>
      </c>
      <c r="C10" s="16">
        <f>'[1]14'!C12</f>
        <v>0</v>
      </c>
      <c r="D10" s="16">
        <f>'[1]14'!D12</f>
        <v>0</v>
      </c>
      <c r="E10" s="16">
        <f>'[1]14'!E12</f>
        <v>0</v>
      </c>
      <c r="F10" s="15">
        <f t="shared" si="6"/>
        <v>295</v>
      </c>
      <c r="G10" s="15">
        <f>'[1]14'!H12</f>
        <v>290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'[1]14'!B13</f>
        <v>295</v>
      </c>
      <c r="C11" s="16">
        <f>'[1]14'!C13</f>
        <v>0</v>
      </c>
      <c r="D11" s="16">
        <f>'[1]14'!D13</f>
        <v>0</v>
      </c>
      <c r="E11" s="16">
        <f>'[1]14'!E13</f>
        <v>0</v>
      </c>
      <c r="F11" s="15">
        <f t="shared" si="6"/>
        <v>295</v>
      </c>
      <c r="G11" s="15">
        <f>'[1]14'!H13</f>
        <v>290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'[1]14'!B14</f>
        <v>295</v>
      </c>
      <c r="C12" s="16">
        <f>'[1]14'!C14</f>
        <v>0</v>
      </c>
      <c r="D12" s="16">
        <f>'[1]14'!D14</f>
        <v>0</v>
      </c>
      <c r="E12" s="16">
        <f>'[1]14'!E14</f>
        <v>0</v>
      </c>
      <c r="F12" s="15">
        <f t="shared" si="6"/>
        <v>295</v>
      </c>
      <c r="G12" s="15">
        <f>'[1]14'!H14</f>
        <v>290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'[1]14'!B15</f>
        <v>295</v>
      </c>
      <c r="C13" s="16">
        <f>'[1]14'!C15</f>
        <v>0</v>
      </c>
      <c r="D13" s="16">
        <f>'[1]14'!D15</f>
        <v>0</v>
      </c>
      <c r="E13" s="16">
        <f>'[1]14'!E15</f>
        <v>0</v>
      </c>
      <c r="F13" s="15">
        <f t="shared" si="6"/>
        <v>295</v>
      </c>
      <c r="G13" s="15">
        <f>'[1]14'!H15</f>
        <v>290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'[1]14'!B16</f>
        <v>295</v>
      </c>
      <c r="C14" s="16">
        <f>'[1]14'!C16</f>
        <v>0</v>
      </c>
      <c r="D14" s="16">
        <f>'[1]14'!D16</f>
        <v>0</v>
      </c>
      <c r="E14" s="16">
        <f>'[1]14'!E16</f>
        <v>0</v>
      </c>
      <c r="F14" s="15">
        <f t="shared" si="6"/>
        <v>295</v>
      </c>
      <c r="G14" s="15">
        <f>'[1]14'!H16</f>
        <v>290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'[1]14'!B17</f>
        <v>295</v>
      </c>
      <c r="C15" s="16">
        <f>'[1]14'!C17</f>
        <v>0</v>
      </c>
      <c r="D15" s="16">
        <f>'[1]14'!D17</f>
        <v>0</v>
      </c>
      <c r="E15" s="16">
        <f>'[1]14'!E17</f>
        <v>0</v>
      </c>
      <c r="F15" s="15">
        <f t="shared" si="6"/>
        <v>295</v>
      </c>
      <c r="G15" s="15">
        <f>'[1]14'!H17</f>
        <v>290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'[1]14'!B18</f>
        <v>295</v>
      </c>
      <c r="C16" s="16">
        <f>'[1]14'!C18</f>
        <v>0</v>
      </c>
      <c r="D16" s="16">
        <f>'[1]14'!D18</f>
        <v>0</v>
      </c>
      <c r="E16" s="16">
        <f>'[1]14'!E18</f>
        <v>0</v>
      </c>
      <c r="F16" s="15">
        <f t="shared" si="6"/>
        <v>295</v>
      </c>
      <c r="G16" s="15">
        <f>'[1]14'!H18</f>
        <v>290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'[1]14'!B19</f>
        <v>295</v>
      </c>
      <c r="C17" s="16">
        <f>'[1]14'!C19</f>
        <v>0</v>
      </c>
      <c r="D17" s="16">
        <f>'[1]14'!D19</f>
        <v>0</v>
      </c>
      <c r="E17" s="16">
        <f>'[1]14'!E19</f>
        <v>0</v>
      </c>
      <c r="F17" s="15">
        <f t="shared" si="6"/>
        <v>295</v>
      </c>
      <c r="G17" s="15">
        <f>'[1]14'!H19</f>
        <v>290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'[1]14'!B20</f>
        <v>295</v>
      </c>
      <c r="C18" s="16">
        <f>'[1]14'!C20</f>
        <v>0</v>
      </c>
      <c r="D18" s="16">
        <f>'[1]14'!D20</f>
        <v>0</v>
      </c>
      <c r="E18" s="16">
        <f>'[1]14'!E20</f>
        <v>0</v>
      </c>
      <c r="F18" s="15">
        <f t="shared" si="6"/>
        <v>295</v>
      </c>
      <c r="G18" s="15">
        <f>'[1]14'!H20</f>
        <v>290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'[1]14'!B21</f>
        <v>295</v>
      </c>
      <c r="C19" s="16">
        <f>'[1]14'!C21</f>
        <v>0</v>
      </c>
      <c r="D19" s="16">
        <f>'[1]14'!D21</f>
        <v>0</v>
      </c>
      <c r="E19" s="16">
        <f>'[1]14'!E21</f>
        <v>0</v>
      </c>
      <c r="F19" s="15">
        <f t="shared" si="6"/>
        <v>295</v>
      </c>
      <c r="G19" s="15">
        <f>'[1]14'!H21</f>
        <v>290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'[1]14'!B22</f>
        <v>295</v>
      </c>
      <c r="C20" s="16">
        <f>'[1]14'!C22</f>
        <v>0</v>
      </c>
      <c r="D20" s="16">
        <f>'[1]14'!D22</f>
        <v>0</v>
      </c>
      <c r="E20" s="16">
        <f>'[1]14'!E22</f>
        <v>0</v>
      </c>
      <c r="F20" s="15">
        <f t="shared" si="6"/>
        <v>295</v>
      </c>
      <c r="G20" s="15">
        <f>'[1]14'!H22</f>
        <v>290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'[1]14'!B23</f>
        <v>295</v>
      </c>
      <c r="C21" s="16">
        <f>'[1]14'!C23</f>
        <v>0</v>
      </c>
      <c r="D21" s="16">
        <f>'[1]14'!D23</f>
        <v>0</v>
      </c>
      <c r="E21" s="16">
        <f>'[1]14'!E23</f>
        <v>0</v>
      </c>
      <c r="F21" s="15">
        <f t="shared" si="6"/>
        <v>295</v>
      </c>
      <c r="G21" s="15">
        <f>'[1]14'!H23</f>
        <v>290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'[1]14'!B24</f>
        <v>295</v>
      </c>
      <c r="C22" s="16">
        <f>'[1]14'!C24</f>
        <v>0</v>
      </c>
      <c r="D22" s="16">
        <f>'[1]14'!D24</f>
        <v>0</v>
      </c>
      <c r="E22" s="16">
        <f>'[1]14'!E24</f>
        <v>0</v>
      </c>
      <c r="F22" s="15">
        <f t="shared" si="6"/>
        <v>295</v>
      </c>
      <c r="G22" s="15">
        <f>'[1]14'!H24</f>
        <v>290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'[1]14'!B25</f>
        <v>295</v>
      </c>
      <c r="C23" s="16">
        <f>'[1]14'!C25</f>
        <v>0</v>
      </c>
      <c r="D23" s="16">
        <f>'[1]14'!D25</f>
        <v>0</v>
      </c>
      <c r="E23" s="16">
        <f>'[1]14'!E25</f>
        <v>0</v>
      </c>
      <c r="F23" s="15">
        <f t="shared" si="6"/>
        <v>295</v>
      </c>
      <c r="G23" s="15">
        <f>'[1]14'!H25</f>
        <v>290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'[1]14'!B26</f>
        <v>295</v>
      </c>
      <c r="C24" s="16">
        <f>'[1]14'!C26</f>
        <v>0</v>
      </c>
      <c r="D24" s="16">
        <f>'[1]14'!D26</f>
        <v>0</v>
      </c>
      <c r="E24" s="16">
        <f>'[1]14'!E26</f>
        <v>0</v>
      </c>
      <c r="F24" s="15">
        <f t="shared" si="6"/>
        <v>295</v>
      </c>
      <c r="G24" s="15">
        <f>'[1]14'!H26</f>
        <v>290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'[1]14'!B27</f>
        <v>295</v>
      </c>
      <c r="C25" s="16">
        <f>'[1]14'!C27</f>
        <v>0</v>
      </c>
      <c r="D25" s="16">
        <f>'[1]14'!D27</f>
        <v>0</v>
      </c>
      <c r="E25" s="16">
        <f>'[1]14'!E27</f>
        <v>0</v>
      </c>
      <c r="F25" s="15">
        <f t="shared" si="6"/>
        <v>295</v>
      </c>
      <c r="G25" s="15">
        <f>'[1]14'!H27</f>
        <v>290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'[1]14'!B28</f>
        <v>295</v>
      </c>
      <c r="C26" s="16">
        <f>'[1]14'!C28</f>
        <v>0</v>
      </c>
      <c r="D26" s="16">
        <f>'[1]14'!D28</f>
        <v>0</v>
      </c>
      <c r="E26" s="16">
        <f>'[1]14'!E28</f>
        <v>0</v>
      </c>
      <c r="F26" s="15">
        <f t="shared" si="6"/>
        <v>295</v>
      </c>
      <c r="G26" s="15">
        <f>'[1]14'!H28</f>
        <v>290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'[1]14'!B29</f>
        <v>295</v>
      </c>
      <c r="C27" s="16">
        <f>'[1]14'!C29</f>
        <v>0</v>
      </c>
      <c r="D27" s="16">
        <f>'[1]14'!D29</f>
        <v>0</v>
      </c>
      <c r="E27" s="16">
        <f>'[1]14'!E29</f>
        <v>0</v>
      </c>
      <c r="F27" s="15">
        <f t="shared" si="6"/>
        <v>295</v>
      </c>
      <c r="G27" s="15">
        <f>'[1]14'!H29</f>
        <v>290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'[1]14'!B30</f>
        <v>295</v>
      </c>
      <c r="C28" s="16">
        <f>'[1]14'!C30</f>
        <v>0</v>
      </c>
      <c r="D28" s="16">
        <f>'[1]14'!D30</f>
        <v>0</v>
      </c>
      <c r="E28" s="16">
        <f>'[1]14'!E30</f>
        <v>0</v>
      </c>
      <c r="F28" s="15">
        <f t="shared" si="6"/>
        <v>295</v>
      </c>
      <c r="G28" s="15">
        <f>'[1]14'!H30</f>
        <v>290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'[1]14'!B31</f>
        <v>295</v>
      </c>
      <c r="C29" s="16">
        <f>'[1]14'!C31</f>
        <v>0</v>
      </c>
      <c r="D29" s="16">
        <f>'[1]14'!D31</f>
        <v>0</v>
      </c>
      <c r="E29" s="16">
        <f>'[1]14'!E31</f>
        <v>0</v>
      </c>
      <c r="F29" s="15">
        <f t="shared" si="6"/>
        <v>295</v>
      </c>
      <c r="G29" s="15">
        <f>'[1]14'!H31</f>
        <v>290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'[1]14'!B32</f>
        <v>295</v>
      </c>
      <c r="C30" s="16">
        <f>'[1]14'!C32</f>
        <v>0</v>
      </c>
      <c r="D30" s="16">
        <f>'[1]14'!D32</f>
        <v>0</v>
      </c>
      <c r="E30" s="16">
        <f>'[1]14'!E32</f>
        <v>0</v>
      </c>
      <c r="F30" s="15">
        <f t="shared" si="6"/>
        <v>295</v>
      </c>
      <c r="G30" s="15">
        <f>'[1]14'!H32</f>
        <v>290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'[1]14'!B33</f>
        <v>295</v>
      </c>
      <c r="C31" s="16">
        <f>'[1]14'!C33</f>
        <v>0</v>
      </c>
      <c r="D31" s="16">
        <f>'[1]14'!D33</f>
        <v>0</v>
      </c>
      <c r="E31" s="16">
        <f>'[1]14'!E33</f>
        <v>0</v>
      </c>
      <c r="F31" s="15">
        <f t="shared" si="6"/>
        <v>295</v>
      </c>
      <c r="G31" s="15">
        <f>'[1]14'!H33</f>
        <v>290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'[1]14'!B34</f>
        <v>295</v>
      </c>
      <c r="C32" s="16">
        <f>'[1]14'!C34</f>
        <v>0</v>
      </c>
      <c r="D32" s="16">
        <f>'[1]14'!D34</f>
        <v>0</v>
      </c>
      <c r="E32" s="16">
        <f>'[1]14'!E34</f>
        <v>0</v>
      </c>
      <c r="F32" s="15">
        <f t="shared" si="6"/>
        <v>295</v>
      </c>
      <c r="G32" s="15">
        <f>'[1]14'!H34</f>
        <v>290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'[1]14'!B35</f>
        <v>295</v>
      </c>
      <c r="C33" s="16">
        <f>'[1]14'!C35</f>
        <v>0</v>
      </c>
      <c r="D33" s="16">
        <f>'[1]14'!D35</f>
        <v>0</v>
      </c>
      <c r="E33" s="16">
        <f>'[1]14'!E35</f>
        <v>0</v>
      </c>
      <c r="F33" s="15">
        <f t="shared" si="6"/>
        <v>295</v>
      </c>
      <c r="G33" s="15">
        <f>'[1]14'!H35</f>
        <v>290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'[1]14'!B36</f>
        <v>295</v>
      </c>
      <c r="C34" s="16">
        <f>'[1]14'!C36</f>
        <v>0</v>
      </c>
      <c r="D34" s="16">
        <f>'[1]14'!D36</f>
        <v>0</v>
      </c>
      <c r="E34" s="16">
        <f>'[1]14'!E36</f>
        <v>0</v>
      </c>
      <c r="F34" s="15">
        <f t="shared" si="6"/>
        <v>295</v>
      </c>
      <c r="G34" s="15">
        <f>'[1]14'!H36</f>
        <v>290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'[1]14'!B37</f>
        <v>290</v>
      </c>
      <c r="C35" s="16">
        <f>'[1]14'!C37</f>
        <v>0</v>
      </c>
      <c r="D35" s="16">
        <f>'[1]14'!D37</f>
        <v>0</v>
      </c>
      <c r="E35" s="16">
        <f>'[1]14'!E37</f>
        <v>0</v>
      </c>
      <c r="F35" s="15">
        <f t="shared" si="6"/>
        <v>290</v>
      </c>
      <c r="G35" s="15">
        <f>'[1]14'!H37</f>
        <v>290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'[1]14'!B38</f>
        <v>290</v>
      </c>
      <c r="C36" s="16">
        <f>'[1]14'!C38</f>
        <v>0</v>
      </c>
      <c r="D36" s="16">
        <f>'[1]14'!D38</f>
        <v>0</v>
      </c>
      <c r="E36" s="16">
        <f>'[1]14'!E38</f>
        <v>0</v>
      </c>
      <c r="F36" s="15">
        <f t="shared" si="6"/>
        <v>290</v>
      </c>
      <c r="G36" s="15">
        <f>'[1]14'!H38</f>
        <v>290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'[1]14'!B39</f>
        <v>290</v>
      </c>
      <c r="C37" s="16">
        <f>'[1]14'!C39</f>
        <v>0</v>
      </c>
      <c r="D37" s="16">
        <f>'[1]14'!D39</f>
        <v>0</v>
      </c>
      <c r="E37" s="16">
        <f>'[1]14'!E39</f>
        <v>0</v>
      </c>
      <c r="F37" s="15">
        <f t="shared" si="6"/>
        <v>290</v>
      </c>
      <c r="G37" s="15">
        <f>'[1]14'!H39</f>
        <v>290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'[1]14'!B40</f>
        <v>290</v>
      </c>
      <c r="C38" s="16">
        <f>'[1]14'!C40</f>
        <v>0</v>
      </c>
      <c r="D38" s="16">
        <f>'[1]14'!D40</f>
        <v>0</v>
      </c>
      <c r="E38" s="16">
        <f>'[1]14'!E40</f>
        <v>0</v>
      </c>
      <c r="F38" s="15">
        <f t="shared" si="6"/>
        <v>290</v>
      </c>
      <c r="G38" s="15">
        <f>'[1]14'!H40</f>
        <v>290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'[1]14'!B41</f>
        <v>290</v>
      </c>
      <c r="C39" s="16">
        <f>'[1]14'!C41</f>
        <v>0</v>
      </c>
      <c r="D39" s="16">
        <f>'[1]14'!D41</f>
        <v>0</v>
      </c>
      <c r="E39" s="16">
        <f>'[1]14'!E41</f>
        <v>0</v>
      </c>
      <c r="F39" s="15">
        <f t="shared" si="6"/>
        <v>290</v>
      </c>
      <c r="G39" s="15">
        <f>'[1]14'!H41</f>
        <v>290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'[1]14'!B42</f>
        <v>290</v>
      </c>
      <c r="C40" s="16">
        <f>'[1]14'!C42</f>
        <v>0</v>
      </c>
      <c r="D40" s="16">
        <f>'[1]14'!D42</f>
        <v>0</v>
      </c>
      <c r="E40" s="16">
        <f>'[1]14'!E42</f>
        <v>0</v>
      </c>
      <c r="F40" s="15">
        <f t="shared" si="6"/>
        <v>290</v>
      </c>
      <c r="G40" s="15">
        <f>'[1]14'!H42</f>
        <v>290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'[1]14'!B43</f>
        <v>290</v>
      </c>
      <c r="C41" s="16">
        <f>'[1]14'!C43</f>
        <v>0</v>
      </c>
      <c r="D41" s="16">
        <f>'[1]14'!D43</f>
        <v>0</v>
      </c>
      <c r="E41" s="16">
        <f>'[1]14'!E43</f>
        <v>0</v>
      </c>
      <c r="F41" s="15">
        <f t="shared" si="6"/>
        <v>290</v>
      </c>
      <c r="G41" s="15">
        <f>'[1]14'!H43</f>
        <v>290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'[1]14'!B44</f>
        <v>290</v>
      </c>
      <c r="C42" s="16">
        <f>'[1]14'!C44</f>
        <v>0</v>
      </c>
      <c r="D42" s="16">
        <f>'[1]14'!D44</f>
        <v>0</v>
      </c>
      <c r="E42" s="16">
        <f>'[1]14'!E44</f>
        <v>0</v>
      </c>
      <c r="F42" s="15">
        <f t="shared" si="6"/>
        <v>290</v>
      </c>
      <c r="G42" s="15">
        <f>'[1]14'!H44</f>
        <v>290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'[1]14'!B45</f>
        <v>290</v>
      </c>
      <c r="C43" s="16">
        <f>'[1]14'!C45</f>
        <v>0</v>
      </c>
      <c r="D43" s="16">
        <f>'[1]14'!D45</f>
        <v>0</v>
      </c>
      <c r="E43" s="16">
        <f>'[1]14'!E45</f>
        <v>0</v>
      </c>
      <c r="F43" s="15">
        <f t="shared" si="6"/>
        <v>290</v>
      </c>
      <c r="G43" s="15">
        <f>'[1]14'!H45</f>
        <v>290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'[1]14'!B46</f>
        <v>290</v>
      </c>
      <c r="C44" s="16">
        <f>'[1]14'!C46</f>
        <v>0</v>
      </c>
      <c r="D44" s="16">
        <f>'[1]14'!D46</f>
        <v>0</v>
      </c>
      <c r="E44" s="16">
        <f>'[1]14'!E46</f>
        <v>0</v>
      </c>
      <c r="F44" s="15">
        <f t="shared" si="6"/>
        <v>290</v>
      </c>
      <c r="G44" s="15">
        <f>'[1]14'!H46</f>
        <v>290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'[1]14'!B47</f>
        <v>290</v>
      </c>
      <c r="C45" s="16">
        <f>'[1]14'!C47</f>
        <v>0</v>
      </c>
      <c r="D45" s="16">
        <f>'[1]14'!D47</f>
        <v>0</v>
      </c>
      <c r="E45" s="16">
        <f>'[1]14'!E47</f>
        <v>0</v>
      </c>
      <c r="F45" s="15">
        <f t="shared" si="6"/>
        <v>290</v>
      </c>
      <c r="G45" s="15">
        <f>'[1]14'!H47</f>
        <v>290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'[1]14'!B48</f>
        <v>290</v>
      </c>
      <c r="C46" s="16">
        <f>'[1]14'!C48</f>
        <v>0</v>
      </c>
      <c r="D46" s="16">
        <f>'[1]14'!D48</f>
        <v>0</v>
      </c>
      <c r="E46" s="16">
        <f>'[1]14'!E48</f>
        <v>0</v>
      </c>
      <c r="F46" s="15">
        <f t="shared" si="6"/>
        <v>290</v>
      </c>
      <c r="G46" s="15">
        <f>'[1]14'!H48</f>
        <v>290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'[1]14'!B49</f>
        <v>290</v>
      </c>
      <c r="C47" s="16">
        <f>'[1]14'!C49</f>
        <v>0</v>
      </c>
      <c r="D47" s="16">
        <f>'[1]14'!D49</f>
        <v>0</v>
      </c>
      <c r="E47" s="16">
        <f>'[1]14'!E49</f>
        <v>0</v>
      </c>
      <c r="F47" s="15">
        <f t="shared" si="6"/>
        <v>290</v>
      </c>
      <c r="G47" s="15">
        <f>'[1]14'!H49</f>
        <v>290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'[1]14'!B50</f>
        <v>290</v>
      </c>
      <c r="C48" s="16">
        <f>'[1]14'!C50</f>
        <v>0</v>
      </c>
      <c r="D48" s="16">
        <f>'[1]14'!D50</f>
        <v>0</v>
      </c>
      <c r="E48" s="16">
        <f>'[1]14'!E50</f>
        <v>0</v>
      </c>
      <c r="F48" s="15">
        <f t="shared" si="6"/>
        <v>290</v>
      </c>
      <c r="G48" s="15">
        <f>'[1]14'!H50</f>
        <v>290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'[1]14'!B51</f>
        <v>290</v>
      </c>
      <c r="C49" s="16">
        <f>'[1]14'!C51</f>
        <v>0</v>
      </c>
      <c r="D49" s="16">
        <f>'[1]14'!D51</f>
        <v>0</v>
      </c>
      <c r="E49" s="16">
        <f>'[1]14'!E51</f>
        <v>0</v>
      </c>
      <c r="F49" s="15">
        <f t="shared" si="6"/>
        <v>290</v>
      </c>
      <c r="G49" s="15">
        <f>'[1]14'!H51</f>
        <v>290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'[1]14'!B52</f>
        <v>290</v>
      </c>
      <c r="C50" s="16">
        <f>'[1]14'!C52</f>
        <v>0</v>
      </c>
      <c r="D50" s="16">
        <f>'[1]14'!D52</f>
        <v>0</v>
      </c>
      <c r="E50" s="16">
        <f>'[1]14'!E52</f>
        <v>0</v>
      </c>
      <c r="F50" s="15">
        <f t="shared" si="6"/>
        <v>290</v>
      </c>
      <c r="G50" s="15">
        <f>'[1]14'!H52</f>
        <v>290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'[1]14'!B53</f>
        <v>290</v>
      </c>
      <c r="C51" s="16">
        <f>'[1]14'!C53</f>
        <v>0</v>
      </c>
      <c r="D51" s="16">
        <f>'[1]14'!D53</f>
        <v>0</v>
      </c>
      <c r="E51" s="16">
        <f>'[1]14'!E53</f>
        <v>0</v>
      </c>
      <c r="F51" s="15">
        <f t="shared" si="6"/>
        <v>290</v>
      </c>
      <c r="G51" s="15">
        <f>'[1]14'!H53</f>
        <v>290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'[1]14'!B54</f>
        <v>290</v>
      </c>
      <c r="C52" s="16">
        <f>'[1]14'!C54</f>
        <v>0</v>
      </c>
      <c r="D52" s="16">
        <f>'[1]14'!D54</f>
        <v>0</v>
      </c>
      <c r="E52" s="16">
        <f>'[1]14'!E54</f>
        <v>0</v>
      </c>
      <c r="F52" s="15">
        <f t="shared" si="6"/>
        <v>290</v>
      </c>
      <c r="G52" s="15">
        <f>'[1]14'!H54</f>
        <v>290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'[1]14'!B55</f>
        <v>290</v>
      </c>
      <c r="C53" s="16">
        <f>'[1]14'!C55</f>
        <v>0</v>
      </c>
      <c r="D53" s="16">
        <f>'[1]14'!D55</f>
        <v>0</v>
      </c>
      <c r="E53" s="16">
        <f>'[1]14'!E55</f>
        <v>0</v>
      </c>
      <c r="F53" s="15">
        <f t="shared" si="6"/>
        <v>290</v>
      </c>
      <c r="G53" s="15">
        <f>'[1]14'!H55</f>
        <v>290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'[1]14'!B56</f>
        <v>290</v>
      </c>
      <c r="C54" s="16">
        <f>'[1]14'!C56</f>
        <v>0</v>
      </c>
      <c r="D54" s="16">
        <f>'[1]14'!D56</f>
        <v>0</v>
      </c>
      <c r="E54" s="16">
        <f>'[1]14'!E56</f>
        <v>0</v>
      </c>
      <c r="F54" s="15">
        <f t="shared" si="6"/>
        <v>290</v>
      </c>
      <c r="G54" s="15">
        <f>'[1]14'!H56</f>
        <v>290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'[1]14'!B57</f>
        <v>290</v>
      </c>
      <c r="C55" s="16">
        <f>'[1]14'!C57</f>
        <v>0</v>
      </c>
      <c r="D55" s="16">
        <f>'[1]14'!D57</f>
        <v>0</v>
      </c>
      <c r="E55" s="16">
        <f>'[1]14'!E57</f>
        <v>0</v>
      </c>
      <c r="F55" s="15">
        <f t="shared" si="6"/>
        <v>290</v>
      </c>
      <c r="G55" s="15">
        <f>'[1]14'!H57</f>
        <v>290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'[1]14'!B58</f>
        <v>290</v>
      </c>
      <c r="C56" s="16">
        <f>'[1]14'!C58</f>
        <v>0</v>
      </c>
      <c r="D56" s="16">
        <f>'[1]14'!D58</f>
        <v>0</v>
      </c>
      <c r="E56" s="16">
        <f>'[1]14'!E58</f>
        <v>0</v>
      </c>
      <c r="F56" s="15">
        <f t="shared" si="6"/>
        <v>290</v>
      </c>
      <c r="G56" s="15">
        <f>'[1]14'!H58</f>
        <v>290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'[1]14'!B59</f>
        <v>290</v>
      </c>
      <c r="C57" s="16">
        <f>'[1]14'!C59</f>
        <v>0</v>
      </c>
      <c r="D57" s="16">
        <f>'[1]14'!D59</f>
        <v>0</v>
      </c>
      <c r="E57" s="16">
        <f>'[1]14'!E59</f>
        <v>0</v>
      </c>
      <c r="F57" s="15">
        <f t="shared" si="6"/>
        <v>290</v>
      </c>
      <c r="G57" s="15">
        <f>'[1]14'!H59</f>
        <v>290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'[1]14'!B60</f>
        <v>290</v>
      </c>
      <c r="C58" s="16">
        <f>'[1]14'!C60</f>
        <v>0</v>
      </c>
      <c r="D58" s="16">
        <f>'[1]14'!D60</f>
        <v>0</v>
      </c>
      <c r="E58" s="16">
        <f>'[1]14'!E60</f>
        <v>0</v>
      </c>
      <c r="F58" s="15">
        <f t="shared" si="6"/>
        <v>290</v>
      </c>
      <c r="G58" s="15">
        <f>'[1]14'!H60</f>
        <v>290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'[1]14'!B61</f>
        <v>290</v>
      </c>
      <c r="C59" s="16">
        <f>'[1]14'!C61</f>
        <v>0</v>
      </c>
      <c r="D59" s="16">
        <f>'[1]14'!D61</f>
        <v>0</v>
      </c>
      <c r="E59" s="16">
        <f>'[1]14'!E61</f>
        <v>0</v>
      </c>
      <c r="F59" s="15">
        <f t="shared" si="6"/>
        <v>290</v>
      </c>
      <c r="G59" s="15">
        <f>'[1]14'!H61</f>
        <v>290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'[1]14'!B62</f>
        <v>290</v>
      </c>
      <c r="C60" s="16">
        <f>'[1]14'!C62</f>
        <v>0</v>
      </c>
      <c r="D60" s="16">
        <f>'[1]14'!D62</f>
        <v>0</v>
      </c>
      <c r="E60" s="16">
        <f>'[1]14'!E62</f>
        <v>0</v>
      </c>
      <c r="F60" s="15">
        <f t="shared" si="6"/>
        <v>290</v>
      </c>
      <c r="G60" s="15">
        <f>'[1]14'!H62</f>
        <v>290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'[1]14'!B63</f>
        <v>290</v>
      </c>
      <c r="C61" s="16">
        <f>'[1]14'!C63</f>
        <v>0</v>
      </c>
      <c r="D61" s="16">
        <f>'[1]14'!D63</f>
        <v>0</v>
      </c>
      <c r="E61" s="16">
        <f>'[1]14'!E63</f>
        <v>0</v>
      </c>
      <c r="F61" s="15">
        <f t="shared" si="6"/>
        <v>290</v>
      </c>
      <c r="G61" s="15">
        <f>'[1]14'!H63</f>
        <v>290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'[1]14'!B64</f>
        <v>290</v>
      </c>
      <c r="C62" s="16">
        <f>'[1]14'!C64</f>
        <v>0</v>
      </c>
      <c r="D62" s="16">
        <f>'[1]14'!D64</f>
        <v>0</v>
      </c>
      <c r="E62" s="16">
        <f>'[1]14'!E64</f>
        <v>0</v>
      </c>
      <c r="F62" s="15">
        <f t="shared" si="6"/>
        <v>290</v>
      </c>
      <c r="G62" s="15">
        <f>'[1]14'!H64</f>
        <v>290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'[1]14'!B65</f>
        <v>290</v>
      </c>
      <c r="C63" s="16">
        <f>'[1]14'!C65</f>
        <v>0</v>
      </c>
      <c r="D63" s="16">
        <f>'[1]14'!D65</f>
        <v>0</v>
      </c>
      <c r="E63" s="16">
        <f>'[1]14'!E65</f>
        <v>0</v>
      </c>
      <c r="F63" s="15">
        <f t="shared" si="6"/>
        <v>290</v>
      </c>
      <c r="G63" s="15">
        <f>'[1]14'!H65</f>
        <v>290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'[1]14'!B66</f>
        <v>290</v>
      </c>
      <c r="C64" s="16">
        <f>'[1]14'!C66</f>
        <v>0</v>
      </c>
      <c r="D64" s="16">
        <f>'[1]14'!D66</f>
        <v>0</v>
      </c>
      <c r="E64" s="16">
        <f>'[1]14'!E66</f>
        <v>0</v>
      </c>
      <c r="F64" s="15">
        <f t="shared" si="6"/>
        <v>290</v>
      </c>
      <c r="G64" s="15">
        <f>'[1]14'!H66</f>
        <v>290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'[1]14'!B67</f>
        <v>290</v>
      </c>
      <c r="C65" s="16">
        <f>'[1]14'!C67</f>
        <v>0</v>
      </c>
      <c r="D65" s="16">
        <f>'[1]14'!D67</f>
        <v>0</v>
      </c>
      <c r="E65" s="16">
        <f>'[1]14'!E67</f>
        <v>0</v>
      </c>
      <c r="F65" s="15">
        <f t="shared" si="6"/>
        <v>290</v>
      </c>
      <c r="G65" s="15">
        <f>'[1]14'!H67</f>
        <v>290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'[1]14'!B68</f>
        <v>290</v>
      </c>
      <c r="C66" s="16">
        <f>'[1]14'!C68</f>
        <v>0</v>
      </c>
      <c r="D66" s="16">
        <f>'[1]14'!D68</f>
        <v>0</v>
      </c>
      <c r="E66" s="16">
        <f>'[1]14'!E68</f>
        <v>0</v>
      </c>
      <c r="F66" s="15">
        <f t="shared" si="6"/>
        <v>290</v>
      </c>
      <c r="G66" s="15">
        <f>'[1]14'!H68</f>
        <v>290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'[1]14'!B69</f>
        <v>290</v>
      </c>
      <c r="C67" s="16">
        <f>'[1]14'!C69</f>
        <v>0</v>
      </c>
      <c r="D67" s="16">
        <f>'[1]14'!D69</f>
        <v>0</v>
      </c>
      <c r="E67" s="16">
        <f>'[1]14'!E69</f>
        <v>0</v>
      </c>
      <c r="F67" s="15">
        <f t="shared" si="6"/>
        <v>290</v>
      </c>
      <c r="G67" s="15">
        <f>'[1]14'!H69</f>
        <v>290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'[1]14'!B70</f>
        <v>290</v>
      </c>
      <c r="C68" s="16">
        <f>'[1]14'!C70</f>
        <v>0</v>
      </c>
      <c r="D68" s="16">
        <f>'[1]14'!D70</f>
        <v>0</v>
      </c>
      <c r="E68" s="16">
        <f>'[1]14'!E70</f>
        <v>0</v>
      </c>
      <c r="F68" s="15">
        <f t="shared" si="6"/>
        <v>290</v>
      </c>
      <c r="G68" s="15">
        <f>'[1]14'!H70</f>
        <v>290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'[1]14'!B71</f>
        <v>290</v>
      </c>
      <c r="C69" s="16">
        <f>'[1]14'!C71</f>
        <v>0</v>
      </c>
      <c r="D69" s="16">
        <f>'[1]14'!D71</f>
        <v>0</v>
      </c>
      <c r="E69" s="16">
        <f>'[1]14'!E71</f>
        <v>0</v>
      </c>
      <c r="F69" s="15">
        <f t="shared" ref="F69:F98" si="17">SUM(B69:E69)</f>
        <v>290</v>
      </c>
      <c r="G69" s="15">
        <f>'[1]14'!H71</f>
        <v>290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'[1]14'!B72</f>
        <v>290</v>
      </c>
      <c r="C70" s="16">
        <f>'[1]14'!C72</f>
        <v>0</v>
      </c>
      <c r="D70" s="16">
        <f>'[1]14'!D72</f>
        <v>0</v>
      </c>
      <c r="E70" s="16">
        <f>'[1]14'!E72</f>
        <v>0</v>
      </c>
      <c r="F70" s="15">
        <f t="shared" si="17"/>
        <v>290</v>
      </c>
      <c r="G70" s="15">
        <f>'[1]14'!H72</f>
        <v>290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'[1]14'!B73</f>
        <v>290</v>
      </c>
      <c r="C71" s="16">
        <f>'[1]14'!C73</f>
        <v>0</v>
      </c>
      <c r="D71" s="16">
        <f>'[1]14'!D73</f>
        <v>0</v>
      </c>
      <c r="E71" s="16">
        <f>'[1]14'!E73</f>
        <v>0</v>
      </c>
      <c r="F71" s="15">
        <f t="shared" si="17"/>
        <v>290</v>
      </c>
      <c r="G71" s="15">
        <f>'[1]14'!H73</f>
        <v>290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'[1]14'!B74</f>
        <v>290</v>
      </c>
      <c r="C72" s="16">
        <f>'[1]14'!C74</f>
        <v>0</v>
      </c>
      <c r="D72" s="16">
        <f>'[1]14'!D74</f>
        <v>0</v>
      </c>
      <c r="E72" s="16">
        <f>'[1]14'!E74</f>
        <v>0</v>
      </c>
      <c r="F72" s="15">
        <f t="shared" si="17"/>
        <v>290</v>
      </c>
      <c r="G72" s="15">
        <f>'[1]14'!H74</f>
        <v>290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'[1]14'!B75</f>
        <v>290</v>
      </c>
      <c r="C73" s="16">
        <f>'[1]14'!C75</f>
        <v>0</v>
      </c>
      <c r="D73" s="16">
        <f>'[1]14'!D75</f>
        <v>0</v>
      </c>
      <c r="E73" s="16">
        <f>'[1]14'!E75</f>
        <v>0</v>
      </c>
      <c r="F73" s="15">
        <f t="shared" si="17"/>
        <v>290</v>
      </c>
      <c r="G73" s="15">
        <f>'[1]14'!H75</f>
        <v>290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'[1]14'!B76</f>
        <v>290</v>
      </c>
      <c r="C74" s="16">
        <f>'[1]14'!C76</f>
        <v>0</v>
      </c>
      <c r="D74" s="16">
        <f>'[1]14'!D76</f>
        <v>0</v>
      </c>
      <c r="E74" s="16">
        <f>'[1]14'!E76</f>
        <v>0</v>
      </c>
      <c r="F74" s="15">
        <f t="shared" si="17"/>
        <v>290</v>
      </c>
      <c r="G74" s="15">
        <f>'[1]14'!H76</f>
        <v>285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'[1]14'!B77</f>
        <v>285</v>
      </c>
      <c r="C75" s="16">
        <f>'[1]14'!C77</f>
        <v>0</v>
      </c>
      <c r="D75" s="16">
        <f>'[1]14'!D77</f>
        <v>0</v>
      </c>
      <c r="E75" s="16">
        <f>'[1]14'!E77</f>
        <v>0</v>
      </c>
      <c r="F75" s="15">
        <f t="shared" si="17"/>
        <v>285</v>
      </c>
      <c r="G75" s="15">
        <f>'[1]14'!H77</f>
        <v>285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'[1]14'!B78</f>
        <v>285</v>
      </c>
      <c r="C76" s="16">
        <f>'[1]14'!C78</f>
        <v>0</v>
      </c>
      <c r="D76" s="16">
        <f>'[1]14'!D78</f>
        <v>0</v>
      </c>
      <c r="E76" s="16">
        <f>'[1]14'!E78</f>
        <v>0</v>
      </c>
      <c r="F76" s="15">
        <f t="shared" si="17"/>
        <v>285</v>
      </c>
      <c r="G76" s="15">
        <f>'[1]14'!H78</f>
        <v>285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'[1]14'!B79</f>
        <v>285</v>
      </c>
      <c r="C77" s="16">
        <f>'[1]14'!C79</f>
        <v>0</v>
      </c>
      <c r="D77" s="16">
        <f>'[1]14'!D79</f>
        <v>0</v>
      </c>
      <c r="E77" s="16">
        <f>'[1]14'!E79</f>
        <v>0</v>
      </c>
      <c r="F77" s="15">
        <f t="shared" si="17"/>
        <v>285</v>
      </c>
      <c r="G77" s="15">
        <f>'[1]14'!H79</f>
        <v>285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'[1]14'!B80</f>
        <v>285</v>
      </c>
      <c r="C78" s="16">
        <f>'[1]14'!C80</f>
        <v>0</v>
      </c>
      <c r="D78" s="16">
        <f>'[1]14'!D80</f>
        <v>0</v>
      </c>
      <c r="E78" s="16">
        <f>'[1]14'!E80</f>
        <v>0</v>
      </c>
      <c r="F78" s="15">
        <f t="shared" si="17"/>
        <v>285</v>
      </c>
      <c r="G78" s="15">
        <f>'[1]14'!H80</f>
        <v>285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'[1]14'!B81</f>
        <v>285</v>
      </c>
      <c r="C79" s="16">
        <f>'[1]14'!C81</f>
        <v>0</v>
      </c>
      <c r="D79" s="16">
        <f>'[1]14'!D81</f>
        <v>0</v>
      </c>
      <c r="E79" s="16">
        <f>'[1]14'!E81</f>
        <v>0</v>
      </c>
      <c r="F79" s="15">
        <f t="shared" si="17"/>
        <v>285</v>
      </c>
      <c r="G79" s="15">
        <f>'[1]14'!H81</f>
        <v>285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'[1]14'!B82</f>
        <v>290</v>
      </c>
      <c r="C80" s="16">
        <f>'[1]14'!C82</f>
        <v>0</v>
      </c>
      <c r="D80" s="16">
        <f>'[1]14'!D82</f>
        <v>0</v>
      </c>
      <c r="E80" s="16">
        <f>'[1]14'!E82</f>
        <v>0</v>
      </c>
      <c r="F80" s="15">
        <f t="shared" si="17"/>
        <v>290</v>
      </c>
      <c r="G80" s="15">
        <f>'[1]14'!H82</f>
        <v>290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'[1]14'!B83</f>
        <v>290</v>
      </c>
      <c r="C81" s="16">
        <f>'[1]14'!C83</f>
        <v>0</v>
      </c>
      <c r="D81" s="16">
        <f>'[1]14'!D83</f>
        <v>0</v>
      </c>
      <c r="E81" s="16">
        <f>'[1]14'!E83</f>
        <v>0</v>
      </c>
      <c r="F81" s="15">
        <f t="shared" si="17"/>
        <v>290</v>
      </c>
      <c r="G81" s="15">
        <f>'[1]14'!H83</f>
        <v>290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'[1]14'!B84</f>
        <v>290</v>
      </c>
      <c r="C82" s="16">
        <f>'[1]14'!C84</f>
        <v>0</v>
      </c>
      <c r="D82" s="16">
        <f>'[1]14'!D84</f>
        <v>0</v>
      </c>
      <c r="E82" s="16">
        <f>'[1]14'!E84</f>
        <v>0</v>
      </c>
      <c r="F82" s="15">
        <f t="shared" si="17"/>
        <v>290</v>
      </c>
      <c r="G82" s="15">
        <f>'[1]14'!H84</f>
        <v>290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'[1]14'!B85</f>
        <v>290</v>
      </c>
      <c r="C83" s="16">
        <f>'[1]14'!C85</f>
        <v>0</v>
      </c>
      <c r="D83" s="16">
        <f>'[1]14'!D85</f>
        <v>0</v>
      </c>
      <c r="E83" s="16">
        <f>'[1]14'!E85</f>
        <v>0</v>
      </c>
      <c r="F83" s="15">
        <f t="shared" si="17"/>
        <v>290</v>
      </c>
      <c r="G83" s="15">
        <f>'[1]14'!H85</f>
        <v>290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'[1]14'!B86</f>
        <v>290</v>
      </c>
      <c r="C84" s="16">
        <f>'[1]14'!C86</f>
        <v>0</v>
      </c>
      <c r="D84" s="16">
        <f>'[1]14'!D86</f>
        <v>0</v>
      </c>
      <c r="E84" s="16">
        <f>'[1]14'!E86</f>
        <v>0</v>
      </c>
      <c r="F84" s="15">
        <f t="shared" si="17"/>
        <v>290</v>
      </c>
      <c r="G84" s="15">
        <f>'[1]14'!H86</f>
        <v>290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'[1]14'!B87</f>
        <v>290</v>
      </c>
      <c r="C85" s="16">
        <f>'[1]14'!C87</f>
        <v>0</v>
      </c>
      <c r="D85" s="16">
        <f>'[1]14'!D87</f>
        <v>0</v>
      </c>
      <c r="E85" s="16">
        <f>'[1]14'!E87</f>
        <v>0</v>
      </c>
      <c r="F85" s="15">
        <f t="shared" si="17"/>
        <v>290</v>
      </c>
      <c r="G85" s="15">
        <f>'[1]14'!H87</f>
        <v>290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'[1]14'!B88</f>
        <v>290</v>
      </c>
      <c r="C86" s="16">
        <f>'[1]14'!C88</f>
        <v>0</v>
      </c>
      <c r="D86" s="16">
        <f>'[1]14'!D88</f>
        <v>0</v>
      </c>
      <c r="E86" s="16">
        <f>'[1]14'!E88</f>
        <v>0</v>
      </c>
      <c r="F86" s="15">
        <f t="shared" si="17"/>
        <v>290</v>
      </c>
      <c r="G86" s="15">
        <f>'[1]14'!H88</f>
        <v>290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'[1]14'!B89</f>
        <v>290</v>
      </c>
      <c r="C87" s="16">
        <f>'[1]14'!C89</f>
        <v>0</v>
      </c>
      <c r="D87" s="16">
        <f>'[1]14'!D89</f>
        <v>0</v>
      </c>
      <c r="E87" s="16">
        <f>'[1]14'!E89</f>
        <v>0</v>
      </c>
      <c r="F87" s="15">
        <f t="shared" si="17"/>
        <v>290</v>
      </c>
      <c r="G87" s="15">
        <f>'[1]14'!H89</f>
        <v>290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'[1]14'!B90</f>
        <v>290</v>
      </c>
      <c r="C88" s="16">
        <f>'[1]14'!C90</f>
        <v>0</v>
      </c>
      <c r="D88" s="16">
        <f>'[1]14'!D90</f>
        <v>0</v>
      </c>
      <c r="E88" s="16">
        <f>'[1]14'!E90</f>
        <v>0</v>
      </c>
      <c r="F88" s="15">
        <f t="shared" si="17"/>
        <v>290</v>
      </c>
      <c r="G88" s="15">
        <f>'[1]14'!H90</f>
        <v>290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'[1]14'!B91</f>
        <v>290</v>
      </c>
      <c r="C89" s="16">
        <f>'[1]14'!C91</f>
        <v>0</v>
      </c>
      <c r="D89" s="16">
        <f>'[1]14'!D91</f>
        <v>0</v>
      </c>
      <c r="E89" s="16">
        <f>'[1]14'!E91</f>
        <v>0</v>
      </c>
      <c r="F89" s="15">
        <f t="shared" si="17"/>
        <v>290</v>
      </c>
      <c r="G89" s="15">
        <f>'[1]14'!H91</f>
        <v>290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'[1]14'!B92</f>
        <v>290</v>
      </c>
      <c r="C90" s="16">
        <f>'[1]14'!C92</f>
        <v>0</v>
      </c>
      <c r="D90" s="16">
        <f>'[1]14'!D92</f>
        <v>0</v>
      </c>
      <c r="E90" s="16">
        <f>'[1]14'!E92</f>
        <v>0</v>
      </c>
      <c r="F90" s="15">
        <f t="shared" si="17"/>
        <v>290</v>
      </c>
      <c r="G90" s="15">
        <f>'[1]14'!H92</f>
        <v>290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'[1]14'!B93</f>
        <v>290</v>
      </c>
      <c r="C91" s="16">
        <f>'[1]14'!C93</f>
        <v>0</v>
      </c>
      <c r="D91" s="16">
        <f>'[1]14'!D93</f>
        <v>0</v>
      </c>
      <c r="E91" s="16">
        <f>'[1]14'!E93</f>
        <v>0</v>
      </c>
      <c r="F91" s="15">
        <f t="shared" si="17"/>
        <v>290</v>
      </c>
      <c r="G91" s="15">
        <f>'[1]14'!H93</f>
        <v>290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'[1]14'!B94</f>
        <v>290</v>
      </c>
      <c r="C92" s="16">
        <f>'[1]14'!C94</f>
        <v>0</v>
      </c>
      <c r="D92" s="16">
        <f>'[1]14'!D94</f>
        <v>0</v>
      </c>
      <c r="E92" s="16">
        <f>'[1]14'!E94</f>
        <v>0</v>
      </c>
      <c r="F92" s="15">
        <f t="shared" si="17"/>
        <v>290</v>
      </c>
      <c r="G92" s="15">
        <f>'[1]14'!H94</f>
        <v>290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'[1]14'!B95</f>
        <v>290</v>
      </c>
      <c r="C93" s="16">
        <f>'[1]14'!C95</f>
        <v>0</v>
      </c>
      <c r="D93" s="16">
        <f>'[1]14'!D95</f>
        <v>0</v>
      </c>
      <c r="E93" s="16">
        <f>'[1]14'!E95</f>
        <v>0</v>
      </c>
      <c r="F93" s="15">
        <f t="shared" si="17"/>
        <v>290</v>
      </c>
      <c r="G93" s="15">
        <f>'[1]14'!H95</f>
        <v>290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'[1]14'!B96</f>
        <v>290</v>
      </c>
      <c r="C94" s="16">
        <f>'[1]14'!C96</f>
        <v>0</v>
      </c>
      <c r="D94" s="16">
        <f>'[1]14'!D96</f>
        <v>0</v>
      </c>
      <c r="E94" s="16">
        <f>'[1]14'!E96</f>
        <v>0</v>
      </c>
      <c r="F94" s="15">
        <f t="shared" si="17"/>
        <v>290</v>
      </c>
      <c r="G94" s="15">
        <f>'[1]14'!H96</f>
        <v>290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'[1]14'!B97</f>
        <v>290</v>
      </c>
      <c r="C95" s="16">
        <f>'[1]14'!C97</f>
        <v>0</v>
      </c>
      <c r="D95" s="16">
        <f>'[1]14'!D97</f>
        <v>0</v>
      </c>
      <c r="E95" s="16">
        <f>'[1]14'!E97</f>
        <v>0</v>
      </c>
      <c r="F95" s="15">
        <f t="shared" si="17"/>
        <v>290</v>
      </c>
      <c r="G95" s="15">
        <f>'[1]14'!H97</f>
        <v>290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'[1]14'!B98</f>
        <v>290</v>
      </c>
      <c r="C96" s="16">
        <f>'[1]14'!C98</f>
        <v>0</v>
      </c>
      <c r="D96" s="16">
        <f>'[1]14'!D98</f>
        <v>0</v>
      </c>
      <c r="E96" s="16">
        <f>'[1]14'!E98</f>
        <v>0</v>
      </c>
      <c r="F96" s="15">
        <f t="shared" si="17"/>
        <v>290</v>
      </c>
      <c r="G96" s="15">
        <f>'[1]14'!H98</f>
        <v>290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'[1]14'!B99</f>
        <v>290</v>
      </c>
      <c r="C97" s="16">
        <f>'[1]14'!C99</f>
        <v>0</v>
      </c>
      <c r="D97" s="16">
        <f>'[1]14'!D99</f>
        <v>0</v>
      </c>
      <c r="E97" s="16">
        <f>'[1]14'!E99</f>
        <v>0</v>
      </c>
      <c r="F97" s="15">
        <f t="shared" si="17"/>
        <v>290</v>
      </c>
      <c r="G97" s="15">
        <f>'[1]14'!H99</f>
        <v>290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'[1]14'!B100</f>
        <v>290</v>
      </c>
      <c r="C98" s="16">
        <f>'[1]14'!C100</f>
        <v>0</v>
      </c>
      <c r="D98" s="16">
        <f>'[1]14'!D100</f>
        <v>0</v>
      </c>
      <c r="E98" s="16">
        <f>'[1]14'!E100</f>
        <v>0</v>
      </c>
      <c r="F98" s="15">
        <f t="shared" si="17"/>
        <v>290</v>
      </c>
      <c r="G98" s="15">
        <f>'[1]14'!H100</f>
        <v>290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6.9937500000000004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6.9937500000000004</v>
      </c>
      <c r="G99" s="15">
        <f t="shared" si="18"/>
        <v>6.9524999999999997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6.9524999999999997</v>
      </c>
      <c r="L99" s="15">
        <f t="shared" si="18"/>
        <v>2.4E-2</v>
      </c>
      <c r="M99" s="15">
        <f t="shared" si="18"/>
        <v>6.9524999999999997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6.9524999999999997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'[2]14'!B5</f>
        <v>68</v>
      </c>
      <c r="C3" s="200">
        <f>'[2]14'!C5</f>
        <v>0</v>
      </c>
      <c r="D3" s="200">
        <f>'[2]14'!D5</f>
        <v>0</v>
      </c>
      <c r="E3" s="200">
        <f>'[2]14'!E5</f>
        <v>0</v>
      </c>
      <c r="F3" s="15">
        <f>SUM(B3:E3)</f>
        <v>68</v>
      </c>
      <c r="G3" s="199">
        <f>'[2]14'!H5</f>
        <v>35</v>
      </c>
      <c r="H3" s="200">
        <f>'[2]14'!I5</f>
        <v>0</v>
      </c>
      <c r="I3" s="200">
        <f>'[2]14'!J5</f>
        <v>0</v>
      </c>
      <c r="J3" s="200">
        <f>'[2]14'!K5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'[2]14'!B6</f>
        <v>68</v>
      </c>
      <c r="C4" s="200">
        <f>'[2]14'!C6</f>
        <v>0</v>
      </c>
      <c r="D4" s="200">
        <f>'[2]14'!D6</f>
        <v>0</v>
      </c>
      <c r="E4" s="200">
        <f>'[2]14'!E6</f>
        <v>0</v>
      </c>
      <c r="F4" s="15">
        <f>SUM(B4:E4)</f>
        <v>68</v>
      </c>
      <c r="G4" s="199">
        <f>'[2]14'!H6</f>
        <v>35</v>
      </c>
      <c r="H4" s="200">
        <f>'[2]14'!I6</f>
        <v>0</v>
      </c>
      <c r="I4" s="200">
        <f>'[2]14'!J6</f>
        <v>0</v>
      </c>
      <c r="J4" s="200">
        <f>'[2]14'!K6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'[2]14'!B7</f>
        <v>68</v>
      </c>
      <c r="C5" s="200">
        <f>'[2]14'!C7</f>
        <v>0</v>
      </c>
      <c r="D5" s="200">
        <f>'[2]14'!D7</f>
        <v>0</v>
      </c>
      <c r="E5" s="200">
        <f>'[2]14'!E7</f>
        <v>0</v>
      </c>
      <c r="F5" s="15">
        <f t="shared" ref="F5:F68" si="6">SUM(B5:E5)</f>
        <v>68</v>
      </c>
      <c r="G5" s="199">
        <f>'[2]14'!H7</f>
        <v>35</v>
      </c>
      <c r="H5" s="200">
        <f>'[2]14'!I7</f>
        <v>0</v>
      </c>
      <c r="I5" s="200">
        <f>'[2]14'!J7</f>
        <v>0</v>
      </c>
      <c r="J5" s="200">
        <f>'[2]14'!K7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'[2]14'!B8</f>
        <v>68</v>
      </c>
      <c r="C6" s="200">
        <f>'[2]14'!C8</f>
        <v>0</v>
      </c>
      <c r="D6" s="200">
        <f>'[2]14'!D8</f>
        <v>0</v>
      </c>
      <c r="E6" s="200">
        <f>'[2]14'!E8</f>
        <v>0</v>
      </c>
      <c r="F6" s="15">
        <f t="shared" si="6"/>
        <v>68</v>
      </c>
      <c r="G6" s="199">
        <f>'[2]14'!H8</f>
        <v>35</v>
      </c>
      <c r="H6" s="200">
        <f>'[2]14'!I8</f>
        <v>0</v>
      </c>
      <c r="I6" s="200">
        <f>'[2]14'!J8</f>
        <v>0</v>
      </c>
      <c r="J6" s="200">
        <f>'[2]14'!K8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'[2]14'!B9</f>
        <v>68</v>
      </c>
      <c r="C7" s="200">
        <f>'[2]14'!C9</f>
        <v>0</v>
      </c>
      <c r="D7" s="200">
        <f>'[2]14'!D9</f>
        <v>0</v>
      </c>
      <c r="E7" s="200">
        <f>'[2]14'!E9</f>
        <v>0</v>
      </c>
      <c r="F7" s="15">
        <f t="shared" si="6"/>
        <v>68</v>
      </c>
      <c r="G7" s="199">
        <f>'[2]14'!H9</f>
        <v>35</v>
      </c>
      <c r="H7" s="200">
        <f>'[2]14'!I9</f>
        <v>0</v>
      </c>
      <c r="I7" s="200">
        <f>'[2]14'!J9</f>
        <v>0</v>
      </c>
      <c r="J7" s="200">
        <f>'[2]14'!K9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'[2]14'!B10</f>
        <v>68</v>
      </c>
      <c r="C8" s="200">
        <f>'[2]14'!C10</f>
        <v>0</v>
      </c>
      <c r="D8" s="200">
        <f>'[2]14'!D10</f>
        <v>0</v>
      </c>
      <c r="E8" s="200">
        <f>'[2]14'!E10</f>
        <v>0</v>
      </c>
      <c r="F8" s="15">
        <f t="shared" si="6"/>
        <v>68</v>
      </c>
      <c r="G8" s="199">
        <f>'[2]14'!H10</f>
        <v>35</v>
      </c>
      <c r="H8" s="200">
        <f>'[2]14'!I10</f>
        <v>0</v>
      </c>
      <c r="I8" s="200">
        <f>'[2]14'!J10</f>
        <v>0</v>
      </c>
      <c r="J8" s="200">
        <f>'[2]14'!K10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'[2]14'!B11</f>
        <v>68</v>
      </c>
      <c r="C9" s="200">
        <f>'[2]14'!C11</f>
        <v>0</v>
      </c>
      <c r="D9" s="200">
        <f>'[2]14'!D11</f>
        <v>0</v>
      </c>
      <c r="E9" s="200">
        <f>'[2]14'!E11</f>
        <v>0</v>
      </c>
      <c r="F9" s="15">
        <f t="shared" si="6"/>
        <v>68</v>
      </c>
      <c r="G9" s="199">
        <f>'[2]14'!H11</f>
        <v>35</v>
      </c>
      <c r="H9" s="200">
        <f>'[2]14'!I11</f>
        <v>0</v>
      </c>
      <c r="I9" s="200">
        <f>'[2]14'!J11</f>
        <v>0</v>
      </c>
      <c r="J9" s="200">
        <f>'[2]14'!K11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'[2]14'!B12</f>
        <v>68</v>
      </c>
      <c r="C10" s="200">
        <f>'[2]14'!C12</f>
        <v>0</v>
      </c>
      <c r="D10" s="200">
        <f>'[2]14'!D12</f>
        <v>0</v>
      </c>
      <c r="E10" s="200">
        <f>'[2]14'!E12</f>
        <v>0</v>
      </c>
      <c r="F10" s="15">
        <f t="shared" si="6"/>
        <v>68</v>
      </c>
      <c r="G10" s="199">
        <f>'[2]14'!H12</f>
        <v>35</v>
      </c>
      <c r="H10" s="200">
        <f>'[2]14'!I12</f>
        <v>0</v>
      </c>
      <c r="I10" s="200">
        <f>'[2]14'!J12</f>
        <v>0</v>
      </c>
      <c r="J10" s="200">
        <f>'[2]14'!K12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'[2]14'!B13</f>
        <v>68</v>
      </c>
      <c r="C11" s="200">
        <f>'[2]14'!C13</f>
        <v>0</v>
      </c>
      <c r="D11" s="200">
        <f>'[2]14'!D13</f>
        <v>0</v>
      </c>
      <c r="E11" s="200">
        <f>'[2]14'!E13</f>
        <v>0</v>
      </c>
      <c r="F11" s="15">
        <f t="shared" si="6"/>
        <v>68</v>
      </c>
      <c r="G11" s="199">
        <f>'[2]14'!H13</f>
        <v>35</v>
      </c>
      <c r="H11" s="200">
        <f>'[2]14'!I13</f>
        <v>0</v>
      </c>
      <c r="I11" s="200">
        <f>'[2]14'!J13</f>
        <v>0</v>
      </c>
      <c r="J11" s="200">
        <f>'[2]14'!K13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'[2]14'!B14</f>
        <v>68</v>
      </c>
      <c r="C12" s="200">
        <f>'[2]14'!C14</f>
        <v>0</v>
      </c>
      <c r="D12" s="200">
        <f>'[2]14'!D14</f>
        <v>0</v>
      </c>
      <c r="E12" s="200">
        <f>'[2]14'!E14</f>
        <v>0</v>
      </c>
      <c r="F12" s="15">
        <f t="shared" si="6"/>
        <v>68</v>
      </c>
      <c r="G12" s="199">
        <f>'[2]14'!H14</f>
        <v>35</v>
      </c>
      <c r="H12" s="200">
        <f>'[2]14'!I14</f>
        <v>0</v>
      </c>
      <c r="I12" s="200">
        <f>'[2]14'!J14</f>
        <v>0</v>
      </c>
      <c r="J12" s="200">
        <f>'[2]14'!K14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'[2]14'!B15</f>
        <v>68</v>
      </c>
      <c r="C13" s="200">
        <f>'[2]14'!C15</f>
        <v>0</v>
      </c>
      <c r="D13" s="200">
        <f>'[2]14'!D15</f>
        <v>0</v>
      </c>
      <c r="E13" s="200">
        <f>'[2]14'!E15</f>
        <v>0</v>
      </c>
      <c r="F13" s="15">
        <f t="shared" si="6"/>
        <v>68</v>
      </c>
      <c r="G13" s="199">
        <f>'[2]14'!H15</f>
        <v>35</v>
      </c>
      <c r="H13" s="200">
        <f>'[2]14'!I15</f>
        <v>0</v>
      </c>
      <c r="I13" s="200">
        <f>'[2]14'!J15</f>
        <v>0</v>
      </c>
      <c r="J13" s="200">
        <f>'[2]14'!K15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'[2]14'!B16</f>
        <v>68</v>
      </c>
      <c r="C14" s="200">
        <f>'[2]14'!C16</f>
        <v>0</v>
      </c>
      <c r="D14" s="200">
        <f>'[2]14'!D16</f>
        <v>0</v>
      </c>
      <c r="E14" s="200">
        <f>'[2]14'!E16</f>
        <v>0</v>
      </c>
      <c r="F14" s="15">
        <f t="shared" si="6"/>
        <v>68</v>
      </c>
      <c r="G14" s="199">
        <f>'[2]14'!H16</f>
        <v>35</v>
      </c>
      <c r="H14" s="200">
        <f>'[2]14'!I16</f>
        <v>0</v>
      </c>
      <c r="I14" s="200">
        <f>'[2]14'!J16</f>
        <v>0</v>
      </c>
      <c r="J14" s="200">
        <f>'[2]14'!K16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'[2]14'!B17</f>
        <v>68</v>
      </c>
      <c r="C15" s="200">
        <f>'[2]14'!C17</f>
        <v>0</v>
      </c>
      <c r="D15" s="200">
        <f>'[2]14'!D17</f>
        <v>0</v>
      </c>
      <c r="E15" s="200">
        <f>'[2]14'!E17</f>
        <v>0</v>
      </c>
      <c r="F15" s="15">
        <f t="shared" si="6"/>
        <v>68</v>
      </c>
      <c r="G15" s="199">
        <f>'[2]14'!H17</f>
        <v>35</v>
      </c>
      <c r="H15" s="200">
        <f>'[2]14'!I17</f>
        <v>0</v>
      </c>
      <c r="I15" s="200">
        <f>'[2]14'!J17</f>
        <v>0</v>
      </c>
      <c r="J15" s="200">
        <f>'[2]14'!K17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'[2]14'!B18</f>
        <v>68</v>
      </c>
      <c r="C16" s="200">
        <f>'[2]14'!C18</f>
        <v>0</v>
      </c>
      <c r="D16" s="200">
        <f>'[2]14'!D18</f>
        <v>0</v>
      </c>
      <c r="E16" s="200">
        <f>'[2]14'!E18</f>
        <v>0</v>
      </c>
      <c r="F16" s="15">
        <f t="shared" si="6"/>
        <v>68</v>
      </c>
      <c r="G16" s="199">
        <f>'[2]14'!H18</f>
        <v>35</v>
      </c>
      <c r="H16" s="200">
        <f>'[2]14'!I18</f>
        <v>0</v>
      </c>
      <c r="I16" s="200">
        <f>'[2]14'!J18</f>
        <v>0</v>
      </c>
      <c r="J16" s="200">
        <f>'[2]14'!K18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'[2]14'!B19</f>
        <v>68</v>
      </c>
      <c r="C17" s="200">
        <f>'[2]14'!C19</f>
        <v>0</v>
      </c>
      <c r="D17" s="200">
        <f>'[2]14'!D19</f>
        <v>0</v>
      </c>
      <c r="E17" s="200">
        <f>'[2]14'!E19</f>
        <v>0</v>
      </c>
      <c r="F17" s="15">
        <f t="shared" si="6"/>
        <v>68</v>
      </c>
      <c r="G17" s="199">
        <f>'[2]14'!H19</f>
        <v>35</v>
      </c>
      <c r="H17" s="200">
        <f>'[2]14'!I19</f>
        <v>0</v>
      </c>
      <c r="I17" s="200">
        <f>'[2]14'!J19</f>
        <v>0</v>
      </c>
      <c r="J17" s="200">
        <f>'[2]14'!K19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'[2]14'!B20</f>
        <v>68</v>
      </c>
      <c r="C18" s="200">
        <f>'[2]14'!C20</f>
        <v>0</v>
      </c>
      <c r="D18" s="200">
        <f>'[2]14'!D20</f>
        <v>0</v>
      </c>
      <c r="E18" s="200">
        <f>'[2]14'!E20</f>
        <v>0</v>
      </c>
      <c r="F18" s="15">
        <f t="shared" si="6"/>
        <v>68</v>
      </c>
      <c r="G18" s="199">
        <f>'[2]14'!H20</f>
        <v>35</v>
      </c>
      <c r="H18" s="200">
        <f>'[2]14'!I20</f>
        <v>0</v>
      </c>
      <c r="I18" s="200">
        <f>'[2]14'!J20</f>
        <v>0</v>
      </c>
      <c r="J18" s="200">
        <f>'[2]14'!K20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'[2]14'!B21</f>
        <v>68</v>
      </c>
      <c r="C19" s="200">
        <f>'[2]14'!C21</f>
        <v>0</v>
      </c>
      <c r="D19" s="200">
        <f>'[2]14'!D21</f>
        <v>0</v>
      </c>
      <c r="E19" s="200">
        <f>'[2]14'!E21</f>
        <v>0</v>
      </c>
      <c r="F19" s="15">
        <f t="shared" si="6"/>
        <v>68</v>
      </c>
      <c r="G19" s="199">
        <f>'[2]14'!H21</f>
        <v>35</v>
      </c>
      <c r="H19" s="200">
        <f>'[2]14'!I21</f>
        <v>0</v>
      </c>
      <c r="I19" s="200">
        <f>'[2]14'!J21</f>
        <v>0</v>
      </c>
      <c r="J19" s="200">
        <f>'[2]14'!K21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'[2]14'!B22</f>
        <v>68</v>
      </c>
      <c r="C20" s="200">
        <f>'[2]14'!C22</f>
        <v>0</v>
      </c>
      <c r="D20" s="200">
        <f>'[2]14'!D22</f>
        <v>0</v>
      </c>
      <c r="E20" s="200">
        <f>'[2]14'!E22</f>
        <v>0</v>
      </c>
      <c r="F20" s="15">
        <f t="shared" si="6"/>
        <v>68</v>
      </c>
      <c r="G20" s="199">
        <f>'[2]14'!H22</f>
        <v>35</v>
      </c>
      <c r="H20" s="200">
        <f>'[2]14'!I22</f>
        <v>0</v>
      </c>
      <c r="I20" s="200">
        <f>'[2]14'!J22</f>
        <v>0</v>
      </c>
      <c r="J20" s="200">
        <f>'[2]14'!K22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'[2]14'!B23</f>
        <v>68</v>
      </c>
      <c r="C21" s="200">
        <f>'[2]14'!C23</f>
        <v>0</v>
      </c>
      <c r="D21" s="200">
        <f>'[2]14'!D23</f>
        <v>0</v>
      </c>
      <c r="E21" s="200">
        <f>'[2]14'!E23</f>
        <v>0</v>
      </c>
      <c r="F21" s="15">
        <f t="shared" si="6"/>
        <v>68</v>
      </c>
      <c r="G21" s="199">
        <f>'[2]14'!H23</f>
        <v>35</v>
      </c>
      <c r="H21" s="200">
        <f>'[2]14'!I23</f>
        <v>0</v>
      </c>
      <c r="I21" s="200">
        <f>'[2]14'!J23</f>
        <v>0</v>
      </c>
      <c r="J21" s="200">
        <f>'[2]14'!K23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'[2]14'!B24</f>
        <v>68</v>
      </c>
      <c r="C22" s="200">
        <f>'[2]14'!C24</f>
        <v>0</v>
      </c>
      <c r="D22" s="200">
        <f>'[2]14'!D24</f>
        <v>0</v>
      </c>
      <c r="E22" s="200">
        <f>'[2]14'!E24</f>
        <v>0</v>
      </c>
      <c r="F22" s="15">
        <f t="shared" si="6"/>
        <v>68</v>
      </c>
      <c r="G22" s="199">
        <f>'[2]14'!H24</f>
        <v>35</v>
      </c>
      <c r="H22" s="200">
        <f>'[2]14'!I24</f>
        <v>0</v>
      </c>
      <c r="I22" s="200">
        <f>'[2]14'!J24</f>
        <v>0</v>
      </c>
      <c r="J22" s="200">
        <f>'[2]14'!K24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'[2]14'!B25</f>
        <v>68</v>
      </c>
      <c r="C23" s="200">
        <f>'[2]14'!C25</f>
        <v>0</v>
      </c>
      <c r="D23" s="200">
        <f>'[2]14'!D25</f>
        <v>0</v>
      </c>
      <c r="E23" s="200">
        <f>'[2]14'!E25</f>
        <v>0</v>
      </c>
      <c r="F23" s="15">
        <f t="shared" si="6"/>
        <v>68</v>
      </c>
      <c r="G23" s="199">
        <f>'[2]14'!H25</f>
        <v>35</v>
      </c>
      <c r="H23" s="200">
        <f>'[2]14'!I25</f>
        <v>0</v>
      </c>
      <c r="I23" s="200">
        <f>'[2]14'!J25</f>
        <v>0</v>
      </c>
      <c r="J23" s="200">
        <f>'[2]14'!K25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'[2]14'!B26</f>
        <v>68</v>
      </c>
      <c r="C24" s="200">
        <f>'[2]14'!C26</f>
        <v>0</v>
      </c>
      <c r="D24" s="200">
        <f>'[2]14'!D26</f>
        <v>0</v>
      </c>
      <c r="E24" s="200">
        <f>'[2]14'!E26</f>
        <v>0</v>
      </c>
      <c r="F24" s="15">
        <f t="shared" si="6"/>
        <v>68</v>
      </c>
      <c r="G24" s="199">
        <f>'[2]14'!H26</f>
        <v>35</v>
      </c>
      <c r="H24" s="200">
        <f>'[2]14'!I26</f>
        <v>0</v>
      </c>
      <c r="I24" s="200">
        <f>'[2]14'!J26</f>
        <v>0</v>
      </c>
      <c r="J24" s="200">
        <f>'[2]14'!K26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'[2]14'!B27</f>
        <v>68</v>
      </c>
      <c r="C25" s="200">
        <f>'[2]14'!C27</f>
        <v>0</v>
      </c>
      <c r="D25" s="200">
        <f>'[2]14'!D27</f>
        <v>0</v>
      </c>
      <c r="E25" s="200">
        <f>'[2]14'!E27</f>
        <v>0</v>
      </c>
      <c r="F25" s="15">
        <f t="shared" si="6"/>
        <v>68</v>
      </c>
      <c r="G25" s="199">
        <f>'[2]14'!H27</f>
        <v>35</v>
      </c>
      <c r="H25" s="200">
        <f>'[2]14'!I27</f>
        <v>0</v>
      </c>
      <c r="I25" s="200">
        <f>'[2]14'!J27</f>
        <v>0</v>
      </c>
      <c r="J25" s="200">
        <f>'[2]14'!K27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'[2]14'!B28</f>
        <v>68</v>
      </c>
      <c r="C26" s="200">
        <f>'[2]14'!C28</f>
        <v>0</v>
      </c>
      <c r="D26" s="200">
        <f>'[2]14'!D28</f>
        <v>0</v>
      </c>
      <c r="E26" s="200">
        <f>'[2]14'!E28</f>
        <v>0</v>
      </c>
      <c r="F26" s="15">
        <f t="shared" si="6"/>
        <v>68</v>
      </c>
      <c r="G26" s="199">
        <f>'[2]14'!H28</f>
        <v>35</v>
      </c>
      <c r="H26" s="200">
        <f>'[2]14'!I28</f>
        <v>0</v>
      </c>
      <c r="I26" s="200">
        <f>'[2]14'!J28</f>
        <v>0</v>
      </c>
      <c r="J26" s="200">
        <f>'[2]14'!K28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199">
        <f>'[2]14'!B29</f>
        <v>68</v>
      </c>
      <c r="C27" s="200">
        <f>'[2]14'!C29</f>
        <v>0</v>
      </c>
      <c r="D27" s="200">
        <f>'[2]14'!D29</f>
        <v>0</v>
      </c>
      <c r="E27" s="200">
        <f>'[2]14'!E29</f>
        <v>0</v>
      </c>
      <c r="F27" s="15">
        <f t="shared" si="6"/>
        <v>68</v>
      </c>
      <c r="G27" s="199">
        <f>'[2]14'!H29</f>
        <v>35</v>
      </c>
      <c r="H27" s="200">
        <f>'[2]14'!I29</f>
        <v>0</v>
      </c>
      <c r="I27" s="200">
        <f>'[2]14'!J29</f>
        <v>0</v>
      </c>
      <c r="J27" s="200">
        <f>'[2]14'!K29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'[2]14'!B30</f>
        <v>68</v>
      </c>
      <c r="C28" s="200">
        <f>'[2]14'!C30</f>
        <v>0</v>
      </c>
      <c r="D28" s="200">
        <f>'[2]14'!D30</f>
        <v>0</v>
      </c>
      <c r="E28" s="200">
        <f>'[2]14'!E30</f>
        <v>0</v>
      </c>
      <c r="F28" s="15">
        <f t="shared" si="6"/>
        <v>68</v>
      </c>
      <c r="G28" s="199">
        <f>'[2]14'!H30</f>
        <v>35</v>
      </c>
      <c r="H28" s="200">
        <f>'[2]14'!I30</f>
        <v>0</v>
      </c>
      <c r="I28" s="200">
        <f>'[2]14'!J30</f>
        <v>0</v>
      </c>
      <c r="J28" s="200">
        <f>'[2]14'!K30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'[2]14'!B31</f>
        <v>68</v>
      </c>
      <c r="C29" s="200">
        <f>'[2]14'!C31</f>
        <v>0</v>
      </c>
      <c r="D29" s="200">
        <f>'[2]14'!D31</f>
        <v>0</v>
      </c>
      <c r="E29" s="200">
        <f>'[2]14'!E31</f>
        <v>0</v>
      </c>
      <c r="F29" s="15">
        <f t="shared" si="6"/>
        <v>68</v>
      </c>
      <c r="G29" s="199">
        <f>'[2]14'!H31</f>
        <v>35</v>
      </c>
      <c r="H29" s="200">
        <f>'[2]14'!I31</f>
        <v>0</v>
      </c>
      <c r="I29" s="200">
        <f>'[2]14'!J31</f>
        <v>0</v>
      </c>
      <c r="J29" s="200">
        <f>'[2]14'!K31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'[2]14'!B32</f>
        <v>68</v>
      </c>
      <c r="C30" s="200">
        <f>'[2]14'!C32</f>
        <v>0</v>
      </c>
      <c r="D30" s="200">
        <f>'[2]14'!D32</f>
        <v>0</v>
      </c>
      <c r="E30" s="200">
        <f>'[2]14'!E32</f>
        <v>0</v>
      </c>
      <c r="F30" s="15">
        <f t="shared" si="6"/>
        <v>68</v>
      </c>
      <c r="G30" s="199">
        <f>'[2]14'!H32</f>
        <v>35</v>
      </c>
      <c r="H30" s="200">
        <f>'[2]14'!I32</f>
        <v>0</v>
      </c>
      <c r="I30" s="200">
        <f>'[2]14'!J32</f>
        <v>0</v>
      </c>
      <c r="J30" s="200">
        <f>'[2]14'!K32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'[2]14'!B33</f>
        <v>68</v>
      </c>
      <c r="C31" s="200">
        <f>'[2]14'!C33</f>
        <v>0</v>
      </c>
      <c r="D31" s="200">
        <f>'[2]14'!D33</f>
        <v>0</v>
      </c>
      <c r="E31" s="200">
        <f>'[2]14'!E33</f>
        <v>0</v>
      </c>
      <c r="F31" s="15">
        <f t="shared" si="6"/>
        <v>68</v>
      </c>
      <c r="G31" s="199">
        <f>'[2]14'!H33</f>
        <v>35</v>
      </c>
      <c r="H31" s="200">
        <f>'[2]14'!I33</f>
        <v>0</v>
      </c>
      <c r="I31" s="200">
        <f>'[2]14'!J33</f>
        <v>0</v>
      </c>
      <c r="J31" s="200">
        <f>'[2]14'!K33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'[2]14'!B34</f>
        <v>68</v>
      </c>
      <c r="C32" s="200">
        <f>'[2]14'!C34</f>
        <v>0</v>
      </c>
      <c r="D32" s="200">
        <f>'[2]14'!D34</f>
        <v>0</v>
      </c>
      <c r="E32" s="200">
        <f>'[2]14'!E34</f>
        <v>0</v>
      </c>
      <c r="F32" s="15">
        <f t="shared" si="6"/>
        <v>68</v>
      </c>
      <c r="G32" s="199">
        <f>'[2]14'!H34</f>
        <v>35</v>
      </c>
      <c r="H32" s="200">
        <f>'[2]14'!I34</f>
        <v>0</v>
      </c>
      <c r="I32" s="200">
        <f>'[2]14'!J34</f>
        <v>0</v>
      </c>
      <c r="J32" s="200">
        <f>'[2]14'!K34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'[2]14'!B35</f>
        <v>68</v>
      </c>
      <c r="C33" s="200">
        <f>'[2]14'!C35</f>
        <v>0</v>
      </c>
      <c r="D33" s="200">
        <f>'[2]14'!D35</f>
        <v>0</v>
      </c>
      <c r="E33" s="200">
        <f>'[2]14'!E35</f>
        <v>0</v>
      </c>
      <c r="F33" s="15">
        <f t="shared" si="6"/>
        <v>68</v>
      </c>
      <c r="G33" s="199">
        <f>'[2]14'!H35</f>
        <v>35</v>
      </c>
      <c r="H33" s="200">
        <f>'[2]14'!I35</f>
        <v>0</v>
      </c>
      <c r="I33" s="200">
        <f>'[2]14'!J35</f>
        <v>0</v>
      </c>
      <c r="J33" s="200">
        <f>'[2]14'!K35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'[2]14'!B36</f>
        <v>68</v>
      </c>
      <c r="C34" s="200">
        <f>'[2]14'!C36</f>
        <v>0</v>
      </c>
      <c r="D34" s="200">
        <f>'[2]14'!D36</f>
        <v>0</v>
      </c>
      <c r="E34" s="200">
        <f>'[2]14'!E36</f>
        <v>0</v>
      </c>
      <c r="F34" s="15">
        <f t="shared" si="6"/>
        <v>68</v>
      </c>
      <c r="G34" s="199">
        <f>'[2]14'!H36</f>
        <v>35</v>
      </c>
      <c r="H34" s="200">
        <f>'[2]14'!I36</f>
        <v>0</v>
      </c>
      <c r="I34" s="200">
        <f>'[2]14'!J36</f>
        <v>0</v>
      </c>
      <c r="J34" s="200">
        <f>'[2]14'!K36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'[2]14'!B37</f>
        <v>68</v>
      </c>
      <c r="C35" s="200">
        <f>'[2]14'!C37</f>
        <v>0</v>
      </c>
      <c r="D35" s="200">
        <f>'[2]14'!D37</f>
        <v>0</v>
      </c>
      <c r="E35" s="200">
        <f>'[2]14'!E37</f>
        <v>0</v>
      </c>
      <c r="F35" s="15">
        <f t="shared" si="6"/>
        <v>68</v>
      </c>
      <c r="G35" s="199">
        <f>'[2]14'!H37</f>
        <v>35</v>
      </c>
      <c r="H35" s="200">
        <f>'[2]14'!I37</f>
        <v>0</v>
      </c>
      <c r="I35" s="200">
        <f>'[2]14'!J37</f>
        <v>0</v>
      </c>
      <c r="J35" s="200">
        <f>'[2]14'!K37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'[2]14'!B38</f>
        <v>68</v>
      </c>
      <c r="C36" s="200">
        <f>'[2]14'!C38</f>
        <v>0</v>
      </c>
      <c r="D36" s="200">
        <f>'[2]14'!D38</f>
        <v>0</v>
      </c>
      <c r="E36" s="200">
        <f>'[2]14'!E38</f>
        <v>0</v>
      </c>
      <c r="F36" s="15">
        <f t="shared" si="6"/>
        <v>68</v>
      </c>
      <c r="G36" s="199">
        <f>'[2]14'!H38</f>
        <v>35</v>
      </c>
      <c r="H36" s="200">
        <f>'[2]14'!I38</f>
        <v>0</v>
      </c>
      <c r="I36" s="200">
        <f>'[2]14'!J38</f>
        <v>0</v>
      </c>
      <c r="J36" s="200">
        <f>'[2]14'!K38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'[2]14'!B39</f>
        <v>68</v>
      </c>
      <c r="C37" s="200">
        <f>'[2]14'!C39</f>
        <v>0</v>
      </c>
      <c r="D37" s="200">
        <f>'[2]14'!D39</f>
        <v>0</v>
      </c>
      <c r="E37" s="200">
        <f>'[2]14'!E39</f>
        <v>0</v>
      </c>
      <c r="F37" s="15">
        <f t="shared" si="6"/>
        <v>68</v>
      </c>
      <c r="G37" s="199">
        <f>'[2]14'!H39</f>
        <v>35</v>
      </c>
      <c r="H37" s="200">
        <f>'[2]14'!I39</f>
        <v>0</v>
      </c>
      <c r="I37" s="200">
        <f>'[2]14'!J39</f>
        <v>0</v>
      </c>
      <c r="J37" s="200">
        <f>'[2]14'!K39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'[2]14'!B40</f>
        <v>68</v>
      </c>
      <c r="C38" s="200">
        <f>'[2]14'!C40</f>
        <v>0</v>
      </c>
      <c r="D38" s="200">
        <f>'[2]14'!D40</f>
        <v>0</v>
      </c>
      <c r="E38" s="200">
        <f>'[2]14'!E40</f>
        <v>0</v>
      </c>
      <c r="F38" s="15">
        <f t="shared" si="6"/>
        <v>68</v>
      </c>
      <c r="G38" s="199">
        <f>'[2]14'!H40</f>
        <v>35</v>
      </c>
      <c r="H38" s="200">
        <f>'[2]14'!I40</f>
        <v>0</v>
      </c>
      <c r="I38" s="200">
        <f>'[2]14'!J40</f>
        <v>0</v>
      </c>
      <c r="J38" s="200">
        <f>'[2]14'!K40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'[2]14'!B41</f>
        <v>68</v>
      </c>
      <c r="C39" s="200">
        <f>'[2]14'!C41</f>
        <v>0</v>
      </c>
      <c r="D39" s="200">
        <f>'[2]14'!D41</f>
        <v>0</v>
      </c>
      <c r="E39" s="200">
        <f>'[2]14'!E41</f>
        <v>0</v>
      </c>
      <c r="F39" s="15">
        <f t="shared" si="6"/>
        <v>68</v>
      </c>
      <c r="G39" s="199">
        <f>'[2]14'!H41</f>
        <v>35</v>
      </c>
      <c r="H39" s="200">
        <f>'[2]14'!I41</f>
        <v>0</v>
      </c>
      <c r="I39" s="200">
        <f>'[2]14'!J41</f>
        <v>0</v>
      </c>
      <c r="J39" s="200">
        <f>'[2]14'!K41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'[2]14'!B42</f>
        <v>68</v>
      </c>
      <c r="C40" s="200">
        <f>'[2]14'!C42</f>
        <v>0</v>
      </c>
      <c r="D40" s="200">
        <f>'[2]14'!D42</f>
        <v>0</v>
      </c>
      <c r="E40" s="200">
        <f>'[2]14'!E42</f>
        <v>0</v>
      </c>
      <c r="F40" s="15">
        <f t="shared" si="6"/>
        <v>68</v>
      </c>
      <c r="G40" s="199">
        <f>'[2]14'!H42</f>
        <v>35</v>
      </c>
      <c r="H40" s="200">
        <f>'[2]14'!I42</f>
        <v>0</v>
      </c>
      <c r="I40" s="200">
        <f>'[2]14'!J42</f>
        <v>0</v>
      </c>
      <c r="J40" s="200">
        <f>'[2]14'!K42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'[2]14'!B43</f>
        <v>68</v>
      </c>
      <c r="C41" s="200">
        <f>'[2]14'!C43</f>
        <v>0</v>
      </c>
      <c r="D41" s="200">
        <f>'[2]14'!D43</f>
        <v>0</v>
      </c>
      <c r="E41" s="200">
        <f>'[2]14'!E43</f>
        <v>0</v>
      </c>
      <c r="F41" s="15">
        <f t="shared" si="6"/>
        <v>68</v>
      </c>
      <c r="G41" s="199">
        <f>'[2]14'!H43</f>
        <v>35</v>
      </c>
      <c r="H41" s="200">
        <f>'[2]14'!I43</f>
        <v>0</v>
      </c>
      <c r="I41" s="200">
        <f>'[2]14'!J43</f>
        <v>0</v>
      </c>
      <c r="J41" s="200">
        <f>'[2]14'!K43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'[2]14'!B44</f>
        <v>68</v>
      </c>
      <c r="C42" s="200">
        <f>'[2]14'!C44</f>
        <v>0</v>
      </c>
      <c r="D42" s="200">
        <f>'[2]14'!D44</f>
        <v>0</v>
      </c>
      <c r="E42" s="200">
        <f>'[2]14'!E44</f>
        <v>0</v>
      </c>
      <c r="F42" s="15">
        <f t="shared" si="6"/>
        <v>68</v>
      </c>
      <c r="G42" s="199">
        <f>'[2]14'!H44</f>
        <v>35</v>
      </c>
      <c r="H42" s="200">
        <f>'[2]14'!I44</f>
        <v>0</v>
      </c>
      <c r="I42" s="200">
        <f>'[2]14'!J44</f>
        <v>0</v>
      </c>
      <c r="J42" s="200">
        <f>'[2]14'!K44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'[2]14'!B45</f>
        <v>68</v>
      </c>
      <c r="C43" s="200">
        <f>'[2]14'!C45</f>
        <v>0</v>
      </c>
      <c r="D43" s="200">
        <f>'[2]14'!D45</f>
        <v>0</v>
      </c>
      <c r="E43" s="200">
        <f>'[2]14'!E45</f>
        <v>0</v>
      </c>
      <c r="F43" s="15">
        <f t="shared" si="6"/>
        <v>68</v>
      </c>
      <c r="G43" s="199">
        <f>'[2]14'!H45</f>
        <v>35</v>
      </c>
      <c r="H43" s="200">
        <f>'[2]14'!I45</f>
        <v>0</v>
      </c>
      <c r="I43" s="200">
        <f>'[2]14'!J45</f>
        <v>0</v>
      </c>
      <c r="J43" s="200">
        <f>'[2]14'!K45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'[2]14'!B46</f>
        <v>64</v>
      </c>
      <c r="C44" s="200">
        <f>'[2]14'!C46</f>
        <v>0</v>
      </c>
      <c r="D44" s="200">
        <f>'[2]14'!D46</f>
        <v>0</v>
      </c>
      <c r="E44" s="200">
        <f>'[2]14'!E46</f>
        <v>0</v>
      </c>
      <c r="F44" s="15">
        <f t="shared" si="6"/>
        <v>64</v>
      </c>
      <c r="G44" s="199">
        <f>'[2]14'!H46</f>
        <v>35</v>
      </c>
      <c r="H44" s="200">
        <f>'[2]14'!I46</f>
        <v>0</v>
      </c>
      <c r="I44" s="200">
        <f>'[2]14'!J46</f>
        <v>0</v>
      </c>
      <c r="J44" s="200">
        <f>'[2]14'!K46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'[2]14'!B47</f>
        <v>64</v>
      </c>
      <c r="C45" s="200">
        <f>'[2]14'!C47</f>
        <v>0</v>
      </c>
      <c r="D45" s="200">
        <f>'[2]14'!D47</f>
        <v>0</v>
      </c>
      <c r="E45" s="200">
        <f>'[2]14'!E47</f>
        <v>0</v>
      </c>
      <c r="F45" s="15">
        <f t="shared" si="6"/>
        <v>64</v>
      </c>
      <c r="G45" s="199">
        <f>'[2]14'!H47</f>
        <v>35</v>
      </c>
      <c r="H45" s="200">
        <f>'[2]14'!I47</f>
        <v>0</v>
      </c>
      <c r="I45" s="200">
        <f>'[2]14'!J47</f>
        <v>0</v>
      </c>
      <c r="J45" s="200">
        <f>'[2]14'!K47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'[2]14'!B48</f>
        <v>64</v>
      </c>
      <c r="C46" s="200">
        <f>'[2]14'!C48</f>
        <v>0</v>
      </c>
      <c r="D46" s="200">
        <f>'[2]14'!D48</f>
        <v>0</v>
      </c>
      <c r="E46" s="200">
        <f>'[2]14'!E48</f>
        <v>0</v>
      </c>
      <c r="F46" s="15">
        <f t="shared" si="6"/>
        <v>64</v>
      </c>
      <c r="G46" s="199">
        <f>'[2]14'!H48</f>
        <v>35</v>
      </c>
      <c r="H46" s="200">
        <f>'[2]14'!I48</f>
        <v>0</v>
      </c>
      <c r="I46" s="200">
        <f>'[2]14'!J48</f>
        <v>0</v>
      </c>
      <c r="J46" s="200">
        <f>'[2]14'!K48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'[2]14'!B49</f>
        <v>64</v>
      </c>
      <c r="C47" s="200">
        <f>'[2]14'!C49</f>
        <v>0</v>
      </c>
      <c r="D47" s="200">
        <f>'[2]14'!D49</f>
        <v>0</v>
      </c>
      <c r="E47" s="200">
        <f>'[2]14'!E49</f>
        <v>0</v>
      </c>
      <c r="F47" s="15">
        <f t="shared" si="6"/>
        <v>64</v>
      </c>
      <c r="G47" s="199">
        <f>'[2]14'!H49</f>
        <v>35</v>
      </c>
      <c r="H47" s="200">
        <f>'[2]14'!I49</f>
        <v>0</v>
      </c>
      <c r="I47" s="200">
        <f>'[2]14'!J49</f>
        <v>0</v>
      </c>
      <c r="J47" s="200">
        <f>'[2]14'!K49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'[2]14'!B50</f>
        <v>64</v>
      </c>
      <c r="C48" s="200">
        <f>'[2]14'!C50</f>
        <v>0</v>
      </c>
      <c r="D48" s="200">
        <f>'[2]14'!D50</f>
        <v>0</v>
      </c>
      <c r="E48" s="200">
        <f>'[2]14'!E50</f>
        <v>0</v>
      </c>
      <c r="F48" s="15">
        <f t="shared" si="6"/>
        <v>64</v>
      </c>
      <c r="G48" s="199">
        <f>'[2]14'!H50</f>
        <v>35</v>
      </c>
      <c r="H48" s="200">
        <f>'[2]14'!I50</f>
        <v>0</v>
      </c>
      <c r="I48" s="200">
        <f>'[2]14'!J50</f>
        <v>0</v>
      </c>
      <c r="J48" s="200">
        <f>'[2]14'!K50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'[2]14'!B51</f>
        <v>64</v>
      </c>
      <c r="C49" s="200">
        <f>'[2]14'!C51</f>
        <v>0</v>
      </c>
      <c r="D49" s="200">
        <f>'[2]14'!D51</f>
        <v>0</v>
      </c>
      <c r="E49" s="200">
        <f>'[2]14'!E51</f>
        <v>0</v>
      </c>
      <c r="F49" s="15">
        <f t="shared" si="6"/>
        <v>64</v>
      </c>
      <c r="G49" s="199">
        <f>'[2]14'!H51</f>
        <v>35</v>
      </c>
      <c r="H49" s="200">
        <f>'[2]14'!I51</f>
        <v>0</v>
      </c>
      <c r="I49" s="200">
        <f>'[2]14'!J51</f>
        <v>0</v>
      </c>
      <c r="J49" s="200">
        <f>'[2]14'!K51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'[2]14'!B52</f>
        <v>64</v>
      </c>
      <c r="C50" s="200">
        <f>'[2]14'!C52</f>
        <v>0</v>
      </c>
      <c r="D50" s="200">
        <f>'[2]14'!D52</f>
        <v>0</v>
      </c>
      <c r="E50" s="200">
        <f>'[2]14'!E52</f>
        <v>0</v>
      </c>
      <c r="F50" s="15">
        <f t="shared" si="6"/>
        <v>64</v>
      </c>
      <c r="G50" s="199">
        <f>'[2]14'!H52</f>
        <v>35</v>
      </c>
      <c r="H50" s="200">
        <f>'[2]14'!I52</f>
        <v>0</v>
      </c>
      <c r="I50" s="200">
        <f>'[2]14'!J52</f>
        <v>0</v>
      </c>
      <c r="J50" s="200">
        <f>'[2]14'!K52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'[2]14'!B53</f>
        <v>64</v>
      </c>
      <c r="C51" s="200">
        <f>'[2]14'!C53</f>
        <v>0</v>
      </c>
      <c r="D51" s="200">
        <f>'[2]14'!D53</f>
        <v>0</v>
      </c>
      <c r="E51" s="200">
        <f>'[2]14'!E53</f>
        <v>0</v>
      </c>
      <c r="F51" s="15">
        <f t="shared" si="6"/>
        <v>64</v>
      </c>
      <c r="G51" s="199">
        <f>'[2]14'!H53</f>
        <v>35</v>
      </c>
      <c r="H51" s="200">
        <f>'[2]14'!I53</f>
        <v>0</v>
      </c>
      <c r="I51" s="200">
        <f>'[2]14'!J53</f>
        <v>0</v>
      </c>
      <c r="J51" s="200">
        <f>'[2]14'!K53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'[2]14'!B54</f>
        <v>64</v>
      </c>
      <c r="C52" s="200">
        <f>'[2]14'!C54</f>
        <v>0</v>
      </c>
      <c r="D52" s="200">
        <f>'[2]14'!D54</f>
        <v>0</v>
      </c>
      <c r="E52" s="200">
        <f>'[2]14'!E54</f>
        <v>0</v>
      </c>
      <c r="F52" s="15">
        <f t="shared" si="6"/>
        <v>64</v>
      </c>
      <c r="G52" s="199">
        <f>'[2]14'!H54</f>
        <v>35</v>
      </c>
      <c r="H52" s="200">
        <f>'[2]14'!I54</f>
        <v>0</v>
      </c>
      <c r="I52" s="200">
        <f>'[2]14'!J54</f>
        <v>0</v>
      </c>
      <c r="J52" s="200">
        <f>'[2]14'!K54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'[2]14'!B55</f>
        <v>64</v>
      </c>
      <c r="C53" s="200">
        <f>'[2]14'!C55</f>
        <v>0</v>
      </c>
      <c r="D53" s="200">
        <f>'[2]14'!D55</f>
        <v>0</v>
      </c>
      <c r="E53" s="200">
        <f>'[2]14'!E55</f>
        <v>0</v>
      </c>
      <c r="F53" s="15">
        <f t="shared" si="6"/>
        <v>64</v>
      </c>
      <c r="G53" s="199">
        <f>'[2]14'!H55</f>
        <v>35</v>
      </c>
      <c r="H53" s="200">
        <f>'[2]14'!I55</f>
        <v>0</v>
      </c>
      <c r="I53" s="200">
        <f>'[2]14'!J55</f>
        <v>0</v>
      </c>
      <c r="J53" s="200">
        <f>'[2]14'!K55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'[2]14'!B56</f>
        <v>64</v>
      </c>
      <c r="C54" s="200">
        <f>'[2]14'!C56</f>
        <v>0</v>
      </c>
      <c r="D54" s="200">
        <f>'[2]14'!D56</f>
        <v>0</v>
      </c>
      <c r="E54" s="200">
        <f>'[2]14'!E56</f>
        <v>0</v>
      </c>
      <c r="F54" s="15">
        <f t="shared" si="6"/>
        <v>64</v>
      </c>
      <c r="G54" s="199">
        <f>'[2]14'!H56</f>
        <v>35</v>
      </c>
      <c r="H54" s="200">
        <f>'[2]14'!I56</f>
        <v>0</v>
      </c>
      <c r="I54" s="200">
        <f>'[2]14'!J56</f>
        <v>0</v>
      </c>
      <c r="J54" s="200">
        <f>'[2]14'!K56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'[2]14'!B57</f>
        <v>62</v>
      </c>
      <c r="C55" s="200">
        <f>'[2]14'!C57</f>
        <v>0</v>
      </c>
      <c r="D55" s="200">
        <f>'[2]14'!D57</f>
        <v>0</v>
      </c>
      <c r="E55" s="200">
        <f>'[2]14'!E57</f>
        <v>0</v>
      </c>
      <c r="F55" s="15">
        <f t="shared" si="6"/>
        <v>62</v>
      </c>
      <c r="G55" s="199">
        <f>'[2]14'!H57</f>
        <v>35</v>
      </c>
      <c r="H55" s="200">
        <f>'[2]14'!I57</f>
        <v>0</v>
      </c>
      <c r="I55" s="200">
        <f>'[2]14'!J57</f>
        <v>0</v>
      </c>
      <c r="J55" s="200">
        <f>'[2]14'!K57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'[2]14'!B58</f>
        <v>62</v>
      </c>
      <c r="C56" s="200">
        <f>'[2]14'!C58</f>
        <v>0</v>
      </c>
      <c r="D56" s="200">
        <f>'[2]14'!D58</f>
        <v>0</v>
      </c>
      <c r="E56" s="200">
        <f>'[2]14'!E58</f>
        <v>0</v>
      </c>
      <c r="F56" s="15">
        <f t="shared" si="6"/>
        <v>62</v>
      </c>
      <c r="G56" s="199">
        <f>'[2]14'!H58</f>
        <v>35</v>
      </c>
      <c r="H56" s="200">
        <f>'[2]14'!I58</f>
        <v>0</v>
      </c>
      <c r="I56" s="200">
        <f>'[2]14'!J58</f>
        <v>0</v>
      </c>
      <c r="J56" s="200">
        <f>'[2]14'!K58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'[2]14'!B59</f>
        <v>62</v>
      </c>
      <c r="C57" s="200">
        <f>'[2]14'!C59</f>
        <v>0</v>
      </c>
      <c r="D57" s="200">
        <f>'[2]14'!D59</f>
        <v>0</v>
      </c>
      <c r="E57" s="200">
        <f>'[2]14'!E59</f>
        <v>0</v>
      </c>
      <c r="F57" s="15">
        <f t="shared" si="6"/>
        <v>62</v>
      </c>
      <c r="G57" s="199">
        <f>'[2]14'!H59</f>
        <v>35</v>
      </c>
      <c r="H57" s="200">
        <f>'[2]14'!I59</f>
        <v>0</v>
      </c>
      <c r="I57" s="200">
        <f>'[2]14'!J59</f>
        <v>0</v>
      </c>
      <c r="J57" s="200">
        <f>'[2]14'!K59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'[2]14'!B60</f>
        <v>62</v>
      </c>
      <c r="C58" s="200">
        <f>'[2]14'!C60</f>
        <v>0</v>
      </c>
      <c r="D58" s="200">
        <f>'[2]14'!D60</f>
        <v>0</v>
      </c>
      <c r="E58" s="200">
        <f>'[2]14'!E60</f>
        <v>0</v>
      </c>
      <c r="F58" s="15">
        <f t="shared" si="6"/>
        <v>62</v>
      </c>
      <c r="G58" s="199">
        <f>'[2]14'!H60</f>
        <v>35</v>
      </c>
      <c r="H58" s="200">
        <f>'[2]14'!I60</f>
        <v>0</v>
      </c>
      <c r="I58" s="200">
        <f>'[2]14'!J60</f>
        <v>0</v>
      </c>
      <c r="J58" s="200">
        <f>'[2]14'!K60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'[2]14'!B61</f>
        <v>62</v>
      </c>
      <c r="C59" s="200">
        <f>'[2]14'!C61</f>
        <v>0</v>
      </c>
      <c r="D59" s="200">
        <f>'[2]14'!D61</f>
        <v>0</v>
      </c>
      <c r="E59" s="200">
        <f>'[2]14'!E61</f>
        <v>0</v>
      </c>
      <c r="F59" s="15">
        <f t="shared" si="6"/>
        <v>62</v>
      </c>
      <c r="G59" s="199">
        <f>'[2]14'!H61</f>
        <v>35</v>
      </c>
      <c r="H59" s="200">
        <f>'[2]14'!I61</f>
        <v>0</v>
      </c>
      <c r="I59" s="200">
        <f>'[2]14'!J61</f>
        <v>0</v>
      </c>
      <c r="J59" s="200">
        <f>'[2]14'!K61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199">
        <f>'[2]14'!B62</f>
        <v>62</v>
      </c>
      <c r="C60" s="200">
        <f>'[2]14'!C62</f>
        <v>0</v>
      </c>
      <c r="D60" s="200">
        <f>'[2]14'!D62</f>
        <v>0</v>
      </c>
      <c r="E60" s="200">
        <f>'[2]14'!E62</f>
        <v>0</v>
      </c>
      <c r="F60" s="15">
        <f t="shared" si="6"/>
        <v>62</v>
      </c>
      <c r="G60" s="199">
        <f>'[2]14'!H62</f>
        <v>35</v>
      </c>
      <c r="H60" s="200">
        <f>'[2]14'!I62</f>
        <v>0</v>
      </c>
      <c r="I60" s="200">
        <f>'[2]14'!J62</f>
        <v>0</v>
      </c>
      <c r="J60" s="200">
        <f>'[2]14'!K62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199">
        <f>'[2]14'!B63</f>
        <v>62</v>
      </c>
      <c r="C61" s="200">
        <f>'[2]14'!C63</f>
        <v>0</v>
      </c>
      <c r="D61" s="200">
        <f>'[2]14'!D63</f>
        <v>0</v>
      </c>
      <c r="E61" s="200">
        <f>'[2]14'!E63</f>
        <v>0</v>
      </c>
      <c r="F61" s="15">
        <f t="shared" si="6"/>
        <v>62</v>
      </c>
      <c r="G61" s="199">
        <f>'[2]14'!H63</f>
        <v>35</v>
      </c>
      <c r="H61" s="200">
        <f>'[2]14'!I63</f>
        <v>0</v>
      </c>
      <c r="I61" s="200">
        <f>'[2]14'!J63</f>
        <v>0</v>
      </c>
      <c r="J61" s="200">
        <f>'[2]14'!K63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199">
        <f>'[2]14'!B64</f>
        <v>62</v>
      </c>
      <c r="C62" s="200">
        <f>'[2]14'!C64</f>
        <v>0</v>
      </c>
      <c r="D62" s="200">
        <f>'[2]14'!D64</f>
        <v>0</v>
      </c>
      <c r="E62" s="200">
        <f>'[2]14'!E64</f>
        <v>0</v>
      </c>
      <c r="F62" s="15">
        <f t="shared" si="6"/>
        <v>62</v>
      </c>
      <c r="G62" s="199">
        <f>'[2]14'!H64</f>
        <v>35</v>
      </c>
      <c r="H62" s="200">
        <f>'[2]14'!I64</f>
        <v>0</v>
      </c>
      <c r="I62" s="200">
        <f>'[2]14'!J64</f>
        <v>0</v>
      </c>
      <c r="J62" s="200">
        <f>'[2]14'!K64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199">
        <f>'[2]14'!B65</f>
        <v>62</v>
      </c>
      <c r="C63" s="200">
        <f>'[2]14'!C65</f>
        <v>0</v>
      </c>
      <c r="D63" s="200">
        <f>'[2]14'!D65</f>
        <v>0</v>
      </c>
      <c r="E63" s="200">
        <f>'[2]14'!E65</f>
        <v>0</v>
      </c>
      <c r="F63" s="15">
        <f t="shared" si="6"/>
        <v>62</v>
      </c>
      <c r="G63" s="199">
        <f>'[2]14'!H65</f>
        <v>35</v>
      </c>
      <c r="H63" s="200">
        <f>'[2]14'!I65</f>
        <v>0</v>
      </c>
      <c r="I63" s="200">
        <f>'[2]14'!J65</f>
        <v>0</v>
      </c>
      <c r="J63" s="200">
        <f>'[2]14'!K65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199">
        <f>'[2]14'!B66</f>
        <v>62</v>
      </c>
      <c r="C64" s="200">
        <f>'[2]14'!C66</f>
        <v>0</v>
      </c>
      <c r="D64" s="200">
        <f>'[2]14'!D66</f>
        <v>0</v>
      </c>
      <c r="E64" s="200">
        <f>'[2]14'!E66</f>
        <v>0</v>
      </c>
      <c r="F64" s="15">
        <f t="shared" si="6"/>
        <v>62</v>
      </c>
      <c r="G64" s="199">
        <f>'[2]14'!H66</f>
        <v>35</v>
      </c>
      <c r="H64" s="200">
        <f>'[2]14'!I66</f>
        <v>0</v>
      </c>
      <c r="I64" s="200">
        <f>'[2]14'!J66</f>
        <v>0</v>
      </c>
      <c r="J64" s="200">
        <f>'[2]14'!K66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199">
        <f>'[2]14'!B67</f>
        <v>62</v>
      </c>
      <c r="C65" s="200">
        <f>'[2]14'!C67</f>
        <v>0</v>
      </c>
      <c r="D65" s="200">
        <f>'[2]14'!D67</f>
        <v>0</v>
      </c>
      <c r="E65" s="200">
        <f>'[2]14'!E67</f>
        <v>0</v>
      </c>
      <c r="F65" s="15">
        <f t="shared" si="6"/>
        <v>62</v>
      </c>
      <c r="G65" s="199">
        <f>'[2]14'!H67</f>
        <v>35</v>
      </c>
      <c r="H65" s="200">
        <f>'[2]14'!I67</f>
        <v>0</v>
      </c>
      <c r="I65" s="200">
        <f>'[2]14'!J67</f>
        <v>0</v>
      </c>
      <c r="J65" s="200">
        <f>'[2]14'!K67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199">
        <f>'[2]14'!B68</f>
        <v>62</v>
      </c>
      <c r="C66" s="200">
        <f>'[2]14'!C68</f>
        <v>0</v>
      </c>
      <c r="D66" s="200">
        <f>'[2]14'!D68</f>
        <v>0</v>
      </c>
      <c r="E66" s="200">
        <f>'[2]14'!E68</f>
        <v>0</v>
      </c>
      <c r="F66" s="15">
        <f t="shared" si="6"/>
        <v>62</v>
      </c>
      <c r="G66" s="199">
        <f>'[2]14'!H68</f>
        <v>35</v>
      </c>
      <c r="H66" s="200">
        <f>'[2]14'!I68</f>
        <v>0</v>
      </c>
      <c r="I66" s="200">
        <f>'[2]14'!J68</f>
        <v>0</v>
      </c>
      <c r="J66" s="200">
        <f>'[2]14'!K68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199">
        <f>'[2]14'!B69</f>
        <v>62</v>
      </c>
      <c r="C67" s="200">
        <f>'[2]14'!C69</f>
        <v>0</v>
      </c>
      <c r="D67" s="200">
        <f>'[2]14'!D69</f>
        <v>0</v>
      </c>
      <c r="E67" s="200">
        <f>'[2]14'!E69</f>
        <v>0</v>
      </c>
      <c r="F67" s="15">
        <f t="shared" si="6"/>
        <v>62</v>
      </c>
      <c r="G67" s="199">
        <f>'[2]14'!H69</f>
        <v>35</v>
      </c>
      <c r="H67" s="200">
        <f>'[2]14'!I69</f>
        <v>0</v>
      </c>
      <c r="I67" s="200">
        <f>'[2]14'!J69</f>
        <v>0</v>
      </c>
      <c r="J67" s="200">
        <f>'[2]14'!K69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'[2]14'!B70</f>
        <v>62</v>
      </c>
      <c r="C68" s="200">
        <f>'[2]14'!C70</f>
        <v>0</v>
      </c>
      <c r="D68" s="200">
        <f>'[2]14'!D70</f>
        <v>0</v>
      </c>
      <c r="E68" s="200">
        <f>'[2]14'!E70</f>
        <v>0</v>
      </c>
      <c r="F68" s="15">
        <f t="shared" si="6"/>
        <v>62</v>
      </c>
      <c r="G68" s="199">
        <f>'[2]14'!H70</f>
        <v>35</v>
      </c>
      <c r="H68" s="200">
        <f>'[2]14'!I70</f>
        <v>0</v>
      </c>
      <c r="I68" s="200">
        <f>'[2]14'!J70</f>
        <v>0</v>
      </c>
      <c r="J68" s="200">
        <f>'[2]14'!K70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'[2]14'!B71</f>
        <v>62</v>
      </c>
      <c r="C69" s="200">
        <f>'[2]14'!C71</f>
        <v>0</v>
      </c>
      <c r="D69" s="200">
        <f>'[2]14'!D71</f>
        <v>0</v>
      </c>
      <c r="E69" s="200">
        <f>'[2]14'!E71</f>
        <v>0</v>
      </c>
      <c r="F69" s="15">
        <f t="shared" ref="F69:F98" si="16">SUM(B69:E69)</f>
        <v>62</v>
      </c>
      <c r="G69" s="199">
        <f>'[2]14'!H71</f>
        <v>35</v>
      </c>
      <c r="H69" s="200">
        <f>'[2]14'!I71</f>
        <v>0</v>
      </c>
      <c r="I69" s="200">
        <f>'[2]14'!J71</f>
        <v>0</v>
      </c>
      <c r="J69" s="200">
        <f>'[2]14'!K71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'[2]14'!B72</f>
        <v>62</v>
      </c>
      <c r="C70" s="200">
        <f>'[2]14'!C72</f>
        <v>0</v>
      </c>
      <c r="D70" s="200">
        <f>'[2]14'!D72</f>
        <v>0</v>
      </c>
      <c r="E70" s="200">
        <f>'[2]14'!E72</f>
        <v>0</v>
      </c>
      <c r="F70" s="15">
        <f t="shared" si="16"/>
        <v>62</v>
      </c>
      <c r="G70" s="199">
        <f>'[2]14'!H72</f>
        <v>35</v>
      </c>
      <c r="H70" s="200">
        <f>'[2]14'!I72</f>
        <v>0</v>
      </c>
      <c r="I70" s="200">
        <f>'[2]14'!J72</f>
        <v>0</v>
      </c>
      <c r="J70" s="200">
        <f>'[2]14'!K72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'[2]14'!B73</f>
        <v>62</v>
      </c>
      <c r="C71" s="200">
        <f>'[2]14'!C73</f>
        <v>0</v>
      </c>
      <c r="D71" s="200">
        <f>'[2]14'!D73</f>
        <v>0</v>
      </c>
      <c r="E71" s="200">
        <f>'[2]14'!E73</f>
        <v>0</v>
      </c>
      <c r="F71" s="15">
        <f t="shared" si="16"/>
        <v>62</v>
      </c>
      <c r="G71" s="199">
        <f>'[2]14'!H73</f>
        <v>35</v>
      </c>
      <c r="H71" s="200">
        <f>'[2]14'!I73</f>
        <v>0</v>
      </c>
      <c r="I71" s="200">
        <f>'[2]14'!J73</f>
        <v>0</v>
      </c>
      <c r="J71" s="200">
        <f>'[2]14'!K73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'[2]14'!B74</f>
        <v>62</v>
      </c>
      <c r="C72" s="200">
        <f>'[2]14'!C74</f>
        <v>0</v>
      </c>
      <c r="D72" s="200">
        <f>'[2]14'!D74</f>
        <v>0</v>
      </c>
      <c r="E72" s="200">
        <f>'[2]14'!E74</f>
        <v>0</v>
      </c>
      <c r="F72" s="15">
        <f t="shared" si="16"/>
        <v>62</v>
      </c>
      <c r="G72" s="199">
        <f>'[2]14'!H74</f>
        <v>35</v>
      </c>
      <c r="H72" s="200">
        <f>'[2]14'!I74</f>
        <v>0</v>
      </c>
      <c r="I72" s="200">
        <f>'[2]14'!J74</f>
        <v>0</v>
      </c>
      <c r="J72" s="200">
        <f>'[2]14'!K74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'[2]14'!B75</f>
        <v>62</v>
      </c>
      <c r="C73" s="200">
        <f>'[2]14'!C75</f>
        <v>0</v>
      </c>
      <c r="D73" s="200">
        <f>'[2]14'!D75</f>
        <v>0</v>
      </c>
      <c r="E73" s="200">
        <f>'[2]14'!E75</f>
        <v>0</v>
      </c>
      <c r="F73" s="15">
        <f t="shared" si="16"/>
        <v>62</v>
      </c>
      <c r="G73" s="199">
        <f>'[2]14'!H75</f>
        <v>35</v>
      </c>
      <c r="H73" s="200">
        <f>'[2]14'!I75</f>
        <v>0</v>
      </c>
      <c r="I73" s="200">
        <f>'[2]14'!J75</f>
        <v>0</v>
      </c>
      <c r="J73" s="200">
        <f>'[2]14'!K75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'[2]14'!B76</f>
        <v>62</v>
      </c>
      <c r="C74" s="200">
        <f>'[2]14'!C76</f>
        <v>0</v>
      </c>
      <c r="D74" s="200">
        <f>'[2]14'!D76</f>
        <v>0</v>
      </c>
      <c r="E74" s="200">
        <f>'[2]14'!E76</f>
        <v>0</v>
      </c>
      <c r="F74" s="15">
        <f t="shared" si="16"/>
        <v>62</v>
      </c>
      <c r="G74" s="199">
        <f>'[2]14'!H76</f>
        <v>35</v>
      </c>
      <c r="H74" s="200">
        <f>'[2]14'!I76</f>
        <v>0</v>
      </c>
      <c r="I74" s="200">
        <f>'[2]14'!J76</f>
        <v>0</v>
      </c>
      <c r="J74" s="200">
        <f>'[2]14'!K76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'[2]14'!B77</f>
        <v>62</v>
      </c>
      <c r="C75" s="200">
        <f>'[2]14'!C77</f>
        <v>0</v>
      </c>
      <c r="D75" s="200">
        <f>'[2]14'!D77</f>
        <v>0</v>
      </c>
      <c r="E75" s="200">
        <f>'[2]14'!E77</f>
        <v>0</v>
      </c>
      <c r="F75" s="15">
        <f t="shared" si="16"/>
        <v>62</v>
      </c>
      <c r="G75" s="199">
        <f>'[2]14'!H77</f>
        <v>35</v>
      </c>
      <c r="H75" s="200">
        <f>'[2]14'!I77</f>
        <v>0</v>
      </c>
      <c r="I75" s="200">
        <f>'[2]14'!J77</f>
        <v>0</v>
      </c>
      <c r="J75" s="200">
        <f>'[2]14'!K77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'[2]14'!B78</f>
        <v>62</v>
      </c>
      <c r="C76" s="200">
        <f>'[2]14'!C78</f>
        <v>0</v>
      </c>
      <c r="D76" s="200">
        <f>'[2]14'!D78</f>
        <v>0</v>
      </c>
      <c r="E76" s="200">
        <f>'[2]14'!E78</f>
        <v>0</v>
      </c>
      <c r="F76" s="15">
        <f t="shared" si="16"/>
        <v>62</v>
      </c>
      <c r="G76" s="199">
        <f>'[2]14'!H78</f>
        <v>35</v>
      </c>
      <c r="H76" s="200">
        <f>'[2]14'!I78</f>
        <v>0</v>
      </c>
      <c r="I76" s="200">
        <f>'[2]14'!J78</f>
        <v>0</v>
      </c>
      <c r="J76" s="200">
        <f>'[2]14'!K78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'[2]14'!B79</f>
        <v>62</v>
      </c>
      <c r="C77" s="200">
        <f>'[2]14'!C79</f>
        <v>0</v>
      </c>
      <c r="D77" s="200">
        <f>'[2]14'!D79</f>
        <v>0</v>
      </c>
      <c r="E77" s="200">
        <f>'[2]14'!E79</f>
        <v>0</v>
      </c>
      <c r="F77" s="15">
        <f t="shared" si="16"/>
        <v>62</v>
      </c>
      <c r="G77" s="199">
        <f>'[2]14'!H79</f>
        <v>35</v>
      </c>
      <c r="H77" s="200">
        <f>'[2]14'!I79</f>
        <v>0</v>
      </c>
      <c r="I77" s="200">
        <f>'[2]14'!J79</f>
        <v>0</v>
      </c>
      <c r="J77" s="200">
        <f>'[2]14'!K79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'[2]14'!B80</f>
        <v>62</v>
      </c>
      <c r="C78" s="200">
        <f>'[2]14'!C80</f>
        <v>0</v>
      </c>
      <c r="D78" s="200">
        <f>'[2]14'!D80</f>
        <v>0</v>
      </c>
      <c r="E78" s="200">
        <f>'[2]14'!E80</f>
        <v>0</v>
      </c>
      <c r="F78" s="15">
        <f t="shared" si="16"/>
        <v>62</v>
      </c>
      <c r="G78" s="199">
        <f>'[2]14'!H80</f>
        <v>35</v>
      </c>
      <c r="H78" s="200">
        <f>'[2]14'!I80</f>
        <v>0</v>
      </c>
      <c r="I78" s="200">
        <f>'[2]14'!J80</f>
        <v>0</v>
      </c>
      <c r="J78" s="200">
        <f>'[2]14'!K80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'[2]14'!B81</f>
        <v>62</v>
      </c>
      <c r="C79" s="200">
        <f>'[2]14'!C81</f>
        <v>0</v>
      </c>
      <c r="D79" s="200">
        <f>'[2]14'!D81</f>
        <v>0</v>
      </c>
      <c r="E79" s="200">
        <f>'[2]14'!E81</f>
        <v>0</v>
      </c>
      <c r="F79" s="15">
        <f t="shared" si="16"/>
        <v>62</v>
      </c>
      <c r="G79" s="199">
        <f>'[2]14'!H81</f>
        <v>35</v>
      </c>
      <c r="H79" s="200">
        <f>'[2]14'!I81</f>
        <v>0</v>
      </c>
      <c r="I79" s="200">
        <f>'[2]14'!J81</f>
        <v>0</v>
      </c>
      <c r="J79" s="200">
        <f>'[2]14'!K81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'[2]14'!B82</f>
        <v>62</v>
      </c>
      <c r="C80" s="200">
        <f>'[2]14'!C82</f>
        <v>0</v>
      </c>
      <c r="D80" s="200">
        <f>'[2]14'!D82</f>
        <v>0</v>
      </c>
      <c r="E80" s="200">
        <f>'[2]14'!E82</f>
        <v>0</v>
      </c>
      <c r="F80" s="15">
        <f t="shared" si="16"/>
        <v>62</v>
      </c>
      <c r="G80" s="199">
        <f>'[2]14'!H82</f>
        <v>35</v>
      </c>
      <c r="H80" s="200">
        <f>'[2]14'!I82</f>
        <v>0</v>
      </c>
      <c r="I80" s="200">
        <f>'[2]14'!J82</f>
        <v>0</v>
      </c>
      <c r="J80" s="200">
        <f>'[2]14'!K82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'[2]14'!B83</f>
        <v>62</v>
      </c>
      <c r="C81" s="200">
        <f>'[2]14'!C83</f>
        <v>0</v>
      </c>
      <c r="D81" s="200">
        <f>'[2]14'!D83</f>
        <v>0</v>
      </c>
      <c r="E81" s="200">
        <f>'[2]14'!E83</f>
        <v>0</v>
      </c>
      <c r="F81" s="15">
        <f t="shared" si="16"/>
        <v>62</v>
      </c>
      <c r="G81" s="199">
        <f>'[2]14'!H83</f>
        <v>35</v>
      </c>
      <c r="H81" s="200">
        <f>'[2]14'!I83</f>
        <v>0</v>
      </c>
      <c r="I81" s="200">
        <f>'[2]14'!J83</f>
        <v>0</v>
      </c>
      <c r="J81" s="200">
        <f>'[2]14'!K83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'[2]14'!B84</f>
        <v>62</v>
      </c>
      <c r="C82" s="200">
        <f>'[2]14'!C84</f>
        <v>0</v>
      </c>
      <c r="D82" s="200">
        <f>'[2]14'!D84</f>
        <v>0</v>
      </c>
      <c r="E82" s="200">
        <f>'[2]14'!E84</f>
        <v>0</v>
      </c>
      <c r="F82" s="15">
        <f t="shared" si="16"/>
        <v>62</v>
      </c>
      <c r="G82" s="199">
        <f>'[2]14'!H84</f>
        <v>35</v>
      </c>
      <c r="H82" s="200">
        <f>'[2]14'!I84</f>
        <v>0</v>
      </c>
      <c r="I82" s="200">
        <f>'[2]14'!J84</f>
        <v>0</v>
      </c>
      <c r="J82" s="200">
        <f>'[2]14'!K84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'[2]14'!B85</f>
        <v>62</v>
      </c>
      <c r="C83" s="200">
        <f>'[2]14'!C85</f>
        <v>0</v>
      </c>
      <c r="D83" s="200">
        <f>'[2]14'!D85</f>
        <v>0</v>
      </c>
      <c r="E83" s="200">
        <f>'[2]14'!E85</f>
        <v>0</v>
      </c>
      <c r="F83" s="15">
        <f t="shared" si="16"/>
        <v>62</v>
      </c>
      <c r="G83" s="199">
        <f>'[2]14'!H85</f>
        <v>35</v>
      </c>
      <c r="H83" s="200">
        <f>'[2]14'!I85</f>
        <v>0</v>
      </c>
      <c r="I83" s="200">
        <f>'[2]14'!J85</f>
        <v>0</v>
      </c>
      <c r="J83" s="200">
        <f>'[2]14'!K85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'[2]14'!B86</f>
        <v>64</v>
      </c>
      <c r="C84" s="200">
        <f>'[2]14'!C86</f>
        <v>0</v>
      </c>
      <c r="D84" s="200">
        <f>'[2]14'!D86</f>
        <v>0</v>
      </c>
      <c r="E84" s="200">
        <f>'[2]14'!E86</f>
        <v>0</v>
      </c>
      <c r="F84" s="15">
        <f t="shared" si="16"/>
        <v>64</v>
      </c>
      <c r="G84" s="199">
        <f>'[2]14'!H86</f>
        <v>35</v>
      </c>
      <c r="H84" s="200">
        <f>'[2]14'!I86</f>
        <v>0</v>
      </c>
      <c r="I84" s="200">
        <f>'[2]14'!J86</f>
        <v>0</v>
      </c>
      <c r="J84" s="200">
        <f>'[2]14'!K86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'[2]14'!B87</f>
        <v>64</v>
      </c>
      <c r="C85" s="200">
        <f>'[2]14'!C87</f>
        <v>0</v>
      </c>
      <c r="D85" s="200">
        <f>'[2]14'!D87</f>
        <v>0</v>
      </c>
      <c r="E85" s="200">
        <f>'[2]14'!E87</f>
        <v>0</v>
      </c>
      <c r="F85" s="15">
        <f t="shared" si="16"/>
        <v>64</v>
      </c>
      <c r="G85" s="199">
        <f>'[2]14'!H87</f>
        <v>35</v>
      </c>
      <c r="H85" s="200">
        <f>'[2]14'!I87</f>
        <v>0</v>
      </c>
      <c r="I85" s="200">
        <f>'[2]14'!J87</f>
        <v>0</v>
      </c>
      <c r="J85" s="200">
        <f>'[2]14'!K87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'[2]14'!B88</f>
        <v>65</v>
      </c>
      <c r="C86" s="200">
        <f>'[2]14'!C88</f>
        <v>0</v>
      </c>
      <c r="D86" s="200">
        <f>'[2]14'!D88</f>
        <v>0</v>
      </c>
      <c r="E86" s="200">
        <f>'[2]14'!E88</f>
        <v>0</v>
      </c>
      <c r="F86" s="15">
        <f t="shared" si="16"/>
        <v>65</v>
      </c>
      <c r="G86" s="199">
        <f>'[2]14'!H88</f>
        <v>35</v>
      </c>
      <c r="H86" s="200">
        <f>'[2]14'!I88</f>
        <v>0</v>
      </c>
      <c r="I86" s="200">
        <f>'[2]14'!J88</f>
        <v>0</v>
      </c>
      <c r="J86" s="200">
        <f>'[2]14'!K88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'[2]14'!B89</f>
        <v>66</v>
      </c>
      <c r="C87" s="200">
        <f>'[2]14'!C89</f>
        <v>0</v>
      </c>
      <c r="D87" s="200">
        <f>'[2]14'!D89</f>
        <v>0</v>
      </c>
      <c r="E87" s="200">
        <f>'[2]14'!E89</f>
        <v>0</v>
      </c>
      <c r="F87" s="15">
        <f t="shared" si="16"/>
        <v>66</v>
      </c>
      <c r="G87" s="199">
        <f>'[2]14'!H89</f>
        <v>35</v>
      </c>
      <c r="H87" s="200">
        <f>'[2]14'!I89</f>
        <v>0</v>
      </c>
      <c r="I87" s="200">
        <f>'[2]14'!J89</f>
        <v>0</v>
      </c>
      <c r="J87" s="200">
        <f>'[2]14'!K89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'[2]14'!B90</f>
        <v>66</v>
      </c>
      <c r="C88" s="200">
        <f>'[2]14'!C90</f>
        <v>0</v>
      </c>
      <c r="D88" s="200">
        <f>'[2]14'!D90</f>
        <v>0</v>
      </c>
      <c r="E88" s="200">
        <f>'[2]14'!E90</f>
        <v>0</v>
      </c>
      <c r="F88" s="15">
        <f t="shared" si="16"/>
        <v>66</v>
      </c>
      <c r="G88" s="199">
        <f>'[2]14'!H90</f>
        <v>35</v>
      </c>
      <c r="H88" s="200">
        <f>'[2]14'!I90</f>
        <v>0</v>
      </c>
      <c r="I88" s="200">
        <f>'[2]14'!J90</f>
        <v>0</v>
      </c>
      <c r="J88" s="200">
        <f>'[2]14'!K90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'[2]14'!B91</f>
        <v>66</v>
      </c>
      <c r="C89" s="200">
        <f>'[2]14'!C91</f>
        <v>0</v>
      </c>
      <c r="D89" s="200">
        <f>'[2]14'!D91</f>
        <v>0</v>
      </c>
      <c r="E89" s="200">
        <f>'[2]14'!E91</f>
        <v>0</v>
      </c>
      <c r="F89" s="15">
        <f t="shared" si="16"/>
        <v>66</v>
      </c>
      <c r="G89" s="199">
        <f>'[2]14'!H91</f>
        <v>35</v>
      </c>
      <c r="H89" s="200">
        <f>'[2]14'!I91</f>
        <v>0</v>
      </c>
      <c r="I89" s="200">
        <f>'[2]14'!J91</f>
        <v>0</v>
      </c>
      <c r="J89" s="200">
        <f>'[2]14'!K91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'[2]14'!B92</f>
        <v>66</v>
      </c>
      <c r="C90" s="200">
        <f>'[2]14'!C92</f>
        <v>0</v>
      </c>
      <c r="D90" s="200">
        <f>'[2]14'!D92</f>
        <v>0</v>
      </c>
      <c r="E90" s="200">
        <f>'[2]14'!E92</f>
        <v>0</v>
      </c>
      <c r="F90" s="15">
        <f t="shared" si="16"/>
        <v>66</v>
      </c>
      <c r="G90" s="199">
        <f>'[2]14'!H92</f>
        <v>35</v>
      </c>
      <c r="H90" s="200">
        <f>'[2]14'!I92</f>
        <v>0</v>
      </c>
      <c r="I90" s="200">
        <f>'[2]14'!J92</f>
        <v>0</v>
      </c>
      <c r="J90" s="200">
        <f>'[2]14'!K92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'[2]14'!B93</f>
        <v>66</v>
      </c>
      <c r="C91" s="200">
        <f>'[2]14'!C93</f>
        <v>0</v>
      </c>
      <c r="D91" s="200">
        <f>'[2]14'!D93</f>
        <v>0</v>
      </c>
      <c r="E91" s="200">
        <f>'[2]14'!E93</f>
        <v>0</v>
      </c>
      <c r="F91" s="15">
        <f t="shared" si="16"/>
        <v>66</v>
      </c>
      <c r="G91" s="199">
        <f>'[2]14'!H93</f>
        <v>35</v>
      </c>
      <c r="H91" s="200">
        <f>'[2]14'!I93</f>
        <v>0</v>
      </c>
      <c r="I91" s="200">
        <f>'[2]14'!J93</f>
        <v>0</v>
      </c>
      <c r="J91" s="200">
        <f>'[2]14'!K93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'[2]14'!B94</f>
        <v>66</v>
      </c>
      <c r="C92" s="200">
        <f>'[2]14'!C94</f>
        <v>0</v>
      </c>
      <c r="D92" s="200">
        <f>'[2]14'!D94</f>
        <v>0</v>
      </c>
      <c r="E92" s="200">
        <f>'[2]14'!E94</f>
        <v>0</v>
      </c>
      <c r="F92" s="15">
        <f t="shared" si="16"/>
        <v>66</v>
      </c>
      <c r="G92" s="199">
        <f>'[2]14'!H94</f>
        <v>35</v>
      </c>
      <c r="H92" s="200">
        <f>'[2]14'!I94</f>
        <v>0</v>
      </c>
      <c r="I92" s="200">
        <f>'[2]14'!J94</f>
        <v>0</v>
      </c>
      <c r="J92" s="200">
        <f>'[2]14'!K94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'[2]14'!B95</f>
        <v>66</v>
      </c>
      <c r="C93" s="200">
        <f>'[2]14'!C95</f>
        <v>0</v>
      </c>
      <c r="D93" s="200">
        <f>'[2]14'!D95</f>
        <v>0</v>
      </c>
      <c r="E93" s="200">
        <f>'[2]14'!E95</f>
        <v>0</v>
      </c>
      <c r="F93" s="15">
        <f t="shared" si="16"/>
        <v>66</v>
      </c>
      <c r="G93" s="199">
        <f>'[2]14'!H95</f>
        <v>35</v>
      </c>
      <c r="H93" s="200">
        <f>'[2]14'!I95</f>
        <v>0</v>
      </c>
      <c r="I93" s="200">
        <f>'[2]14'!J95</f>
        <v>0</v>
      </c>
      <c r="J93" s="200">
        <f>'[2]14'!K95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'[2]14'!B96</f>
        <v>66</v>
      </c>
      <c r="C94" s="200">
        <f>'[2]14'!C96</f>
        <v>0</v>
      </c>
      <c r="D94" s="200">
        <f>'[2]14'!D96</f>
        <v>0</v>
      </c>
      <c r="E94" s="200">
        <f>'[2]14'!E96</f>
        <v>0</v>
      </c>
      <c r="F94" s="15">
        <f t="shared" si="16"/>
        <v>66</v>
      </c>
      <c r="G94" s="199">
        <f>'[2]14'!H96</f>
        <v>35</v>
      </c>
      <c r="H94" s="200">
        <f>'[2]14'!I96</f>
        <v>0</v>
      </c>
      <c r="I94" s="200">
        <f>'[2]14'!J96</f>
        <v>0</v>
      </c>
      <c r="J94" s="200">
        <f>'[2]14'!K96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'[2]14'!B97</f>
        <v>66</v>
      </c>
      <c r="C95" s="200">
        <f>'[2]14'!C97</f>
        <v>0</v>
      </c>
      <c r="D95" s="200">
        <f>'[2]14'!D97</f>
        <v>0</v>
      </c>
      <c r="E95" s="200">
        <f>'[2]14'!E97</f>
        <v>0</v>
      </c>
      <c r="F95" s="15">
        <f t="shared" si="16"/>
        <v>66</v>
      </c>
      <c r="G95" s="199">
        <f>'[2]14'!H97</f>
        <v>35</v>
      </c>
      <c r="H95" s="200">
        <f>'[2]14'!I97</f>
        <v>0</v>
      </c>
      <c r="I95" s="200">
        <f>'[2]14'!J97</f>
        <v>0</v>
      </c>
      <c r="J95" s="200">
        <f>'[2]14'!K97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'[2]14'!B98</f>
        <v>66</v>
      </c>
      <c r="C96" s="200">
        <f>'[2]14'!C98</f>
        <v>0</v>
      </c>
      <c r="D96" s="200">
        <f>'[2]14'!D98</f>
        <v>0</v>
      </c>
      <c r="E96" s="200">
        <f>'[2]14'!E98</f>
        <v>0</v>
      </c>
      <c r="F96" s="15">
        <f t="shared" si="16"/>
        <v>66</v>
      </c>
      <c r="G96" s="199">
        <f>'[2]14'!H98</f>
        <v>35</v>
      </c>
      <c r="H96" s="200">
        <f>'[2]14'!I98</f>
        <v>0</v>
      </c>
      <c r="I96" s="200">
        <f>'[2]14'!J98</f>
        <v>0</v>
      </c>
      <c r="J96" s="200">
        <f>'[2]14'!K98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'[2]14'!B99</f>
        <v>66</v>
      </c>
      <c r="C97" s="200">
        <f>'[2]14'!C99</f>
        <v>0</v>
      </c>
      <c r="D97" s="200">
        <f>'[2]14'!D99</f>
        <v>0</v>
      </c>
      <c r="E97" s="200">
        <f>'[2]14'!E99</f>
        <v>0</v>
      </c>
      <c r="F97" s="15">
        <f t="shared" si="16"/>
        <v>66</v>
      </c>
      <c r="G97" s="199">
        <f>'[2]14'!H99</f>
        <v>35</v>
      </c>
      <c r="H97" s="200">
        <f>'[2]14'!I99</f>
        <v>0</v>
      </c>
      <c r="I97" s="200">
        <f>'[2]14'!J99</f>
        <v>0</v>
      </c>
      <c r="J97" s="200">
        <f>'[2]14'!K99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'[2]14'!B100</f>
        <v>66</v>
      </c>
      <c r="C98" s="200">
        <f>'[2]14'!C100</f>
        <v>0</v>
      </c>
      <c r="D98" s="200">
        <f>'[2]14'!D100</f>
        <v>0</v>
      </c>
      <c r="E98" s="200">
        <f>'[2]14'!E100</f>
        <v>0</v>
      </c>
      <c r="F98" s="15">
        <f t="shared" si="16"/>
        <v>66</v>
      </c>
      <c r="G98" s="199">
        <f>'[2]14'!H100</f>
        <v>35</v>
      </c>
      <c r="H98" s="200">
        <f>'[2]14'!I100</f>
        <v>0</v>
      </c>
      <c r="I98" s="200">
        <f>'[2]14'!J100</f>
        <v>0</v>
      </c>
      <c r="J98" s="200">
        <f>'[2]14'!K100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1.5687500000000001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1.5687500000000001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840</v>
      </c>
      <c r="G3" s="16">
        <f>'[3]14'!G5</f>
        <v>0</v>
      </c>
      <c r="H3" s="17">
        <f>SUM(B3:G3)</f>
        <v>1160</v>
      </c>
      <c r="I3" s="15">
        <f>'[3]14'!J5</f>
        <v>320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714.48</v>
      </c>
      <c r="N3" s="16">
        <f>'[3]14'!O5</f>
        <v>0</v>
      </c>
      <c r="O3" s="17">
        <f>SUM(I3:N3)</f>
        <v>1034.48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714.48</v>
      </c>
      <c r="V3" s="16">
        <f t="shared" si="0"/>
        <v>0</v>
      </c>
      <c r="W3" s="17">
        <f>SUM(Q3:V3)</f>
        <v>1034.48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714.48</v>
      </c>
      <c r="AQ3" s="8">
        <f t="shared" si="3"/>
        <v>0</v>
      </c>
      <c r="AR3" s="8">
        <f>SUM(AL3:AQ3)</f>
        <v>970.48</v>
      </c>
      <c r="AT3" s="8">
        <v>30.88</v>
      </c>
      <c r="AU3" s="8">
        <v>30.88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840</v>
      </c>
      <c r="G4" s="16">
        <f>'[3]14'!G6</f>
        <v>0</v>
      </c>
      <c r="H4" s="17">
        <f>SUM(B4:G4)</f>
        <v>1160</v>
      </c>
      <c r="I4" s="15">
        <f>'[3]14'!J6</f>
        <v>320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714.48</v>
      </c>
      <c r="N4" s="16">
        <f>'[3]14'!O6</f>
        <v>0</v>
      </c>
      <c r="O4" s="17">
        <f>SUM(I4:N4)</f>
        <v>1034.48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714.48</v>
      </c>
      <c r="V4" s="16">
        <f>IF($P4=1,N4,IF(AND($P4=0.985,N4&gt;0.985*G4),G4*0.985,IF(AND($P4=0.965,N4&gt;0.965*G4),0.965*G4,N4)))</f>
        <v>0</v>
      </c>
      <c r="W4" s="17">
        <f>SUM(Q4:V4)</f>
        <v>1034.48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714.48</v>
      </c>
      <c r="AQ4" s="8">
        <f t="shared" si="3"/>
        <v>0</v>
      </c>
      <c r="AR4" s="8">
        <f t="shared" ref="AR4:AR67" si="18">SUM(AL4:AQ4)</f>
        <v>970.48</v>
      </c>
      <c r="AT4" s="8">
        <v>30.88</v>
      </c>
      <c r="AU4" s="8">
        <v>30.88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840</v>
      </c>
      <c r="G5" s="16">
        <f>'[3]14'!G7</f>
        <v>0</v>
      </c>
      <c r="H5" s="17">
        <f t="shared" ref="H5:H68" si="27">SUM(B5:G5)</f>
        <v>1160</v>
      </c>
      <c r="I5" s="15">
        <f>'[3]14'!J7</f>
        <v>320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714.48</v>
      </c>
      <c r="N5" s="16">
        <f>'[3]14'!O7</f>
        <v>0</v>
      </c>
      <c r="O5" s="17">
        <f t="shared" ref="O5:O68" si="28">SUM(I5:N5)</f>
        <v>1034.48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714.48</v>
      </c>
      <c r="V5" s="16">
        <f t="shared" si="0"/>
        <v>0</v>
      </c>
      <c r="W5" s="17">
        <f t="shared" ref="W5:W68" si="30">SUM(Q5:V5)</f>
        <v>1034.48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714.48</v>
      </c>
      <c r="AQ5" s="8">
        <f t="shared" si="3"/>
        <v>0</v>
      </c>
      <c r="AR5" s="8">
        <f t="shared" si="18"/>
        <v>970.48</v>
      </c>
      <c r="AT5" s="8">
        <v>30.88</v>
      </c>
      <c r="AU5" s="8">
        <v>30.88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840</v>
      </c>
      <c r="G6" s="16">
        <f>'[3]14'!G8</f>
        <v>0</v>
      </c>
      <c r="H6" s="17">
        <f t="shared" si="27"/>
        <v>1160</v>
      </c>
      <c r="I6" s="15">
        <f>'[3]14'!J8</f>
        <v>320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714.48</v>
      </c>
      <c r="N6" s="16">
        <f>'[3]14'!O8</f>
        <v>0</v>
      </c>
      <c r="O6" s="17">
        <f t="shared" si="28"/>
        <v>1034.48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714.48</v>
      </c>
      <c r="V6" s="16">
        <f t="shared" si="0"/>
        <v>0</v>
      </c>
      <c r="W6" s="17">
        <f t="shared" si="30"/>
        <v>1034.48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714.48</v>
      </c>
      <c r="AQ6" s="8">
        <f t="shared" si="3"/>
        <v>0</v>
      </c>
      <c r="AR6" s="8">
        <f t="shared" si="18"/>
        <v>970.48</v>
      </c>
      <c r="AT6" s="8">
        <v>30.88</v>
      </c>
      <c r="AU6" s="8">
        <v>30.88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840</v>
      </c>
      <c r="G7" s="16">
        <f>'[3]14'!G9</f>
        <v>0</v>
      </c>
      <c r="H7" s="17">
        <f t="shared" si="27"/>
        <v>1160</v>
      </c>
      <c r="I7" s="15">
        <f>'[3]14'!J9</f>
        <v>320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564.48</v>
      </c>
      <c r="N7" s="16">
        <f>'[3]14'!O9</f>
        <v>0</v>
      </c>
      <c r="O7" s="17">
        <f t="shared" si="28"/>
        <v>884.48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564.48</v>
      </c>
      <c r="V7" s="16">
        <f t="shared" si="0"/>
        <v>0</v>
      </c>
      <c r="W7" s="17">
        <f t="shared" si="30"/>
        <v>884.48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564.48</v>
      </c>
      <c r="AQ7" s="8">
        <f t="shared" si="3"/>
        <v>0</v>
      </c>
      <c r="AR7" s="8">
        <f t="shared" si="18"/>
        <v>820.48</v>
      </c>
      <c r="AT7" s="8">
        <v>30.88</v>
      </c>
      <c r="AU7" s="8">
        <v>30.88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840</v>
      </c>
      <c r="G8" s="16">
        <f>'[3]14'!G10</f>
        <v>0</v>
      </c>
      <c r="H8" s="17">
        <f t="shared" si="27"/>
        <v>1160</v>
      </c>
      <c r="I8" s="15">
        <f>'[3]14'!J10</f>
        <v>320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564.48</v>
      </c>
      <c r="N8" s="16">
        <f>'[3]14'!O10</f>
        <v>0</v>
      </c>
      <c r="O8" s="17">
        <f t="shared" si="28"/>
        <v>884.48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564.48</v>
      </c>
      <c r="V8" s="16">
        <f t="shared" si="0"/>
        <v>0</v>
      </c>
      <c r="W8" s="17">
        <f t="shared" si="30"/>
        <v>884.48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564.48</v>
      </c>
      <c r="AQ8" s="8">
        <f t="shared" si="3"/>
        <v>0</v>
      </c>
      <c r="AR8" s="8">
        <f t="shared" si="18"/>
        <v>820.48</v>
      </c>
      <c r="AT8" s="8">
        <v>30.88</v>
      </c>
      <c r="AU8" s="8">
        <v>30.88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840</v>
      </c>
      <c r="G9" s="16">
        <f>'[3]14'!G11</f>
        <v>0</v>
      </c>
      <c r="H9" s="17">
        <f t="shared" si="27"/>
        <v>1160</v>
      </c>
      <c r="I9" s="15">
        <f>'[3]14'!J11</f>
        <v>320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564.48</v>
      </c>
      <c r="N9" s="16">
        <f>'[3]14'!O11</f>
        <v>0</v>
      </c>
      <c r="O9" s="17">
        <f t="shared" si="28"/>
        <v>884.48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564.48</v>
      </c>
      <c r="V9" s="16">
        <f t="shared" si="0"/>
        <v>0</v>
      </c>
      <c r="W9" s="17">
        <f t="shared" si="30"/>
        <v>884.48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564.48</v>
      </c>
      <c r="AQ9" s="8">
        <f t="shared" si="3"/>
        <v>0</v>
      </c>
      <c r="AR9" s="8">
        <f t="shared" si="18"/>
        <v>820.48</v>
      </c>
      <c r="AT9" s="8">
        <v>30.88</v>
      </c>
      <c r="AU9" s="8">
        <v>30.88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840</v>
      </c>
      <c r="G10" s="16">
        <f>'[3]14'!G12</f>
        <v>0</v>
      </c>
      <c r="H10" s="17">
        <f t="shared" si="27"/>
        <v>1160</v>
      </c>
      <c r="I10" s="15">
        <f>'[3]14'!J12</f>
        <v>320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564.48</v>
      </c>
      <c r="N10" s="16">
        <f>'[3]14'!O12</f>
        <v>0</v>
      </c>
      <c r="O10" s="17">
        <f t="shared" si="28"/>
        <v>884.48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564.48</v>
      </c>
      <c r="V10" s="16">
        <f t="shared" si="0"/>
        <v>0</v>
      </c>
      <c r="W10" s="17">
        <f t="shared" si="30"/>
        <v>884.48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564.48</v>
      </c>
      <c r="AQ10" s="8">
        <f t="shared" si="3"/>
        <v>0</v>
      </c>
      <c r="AR10" s="8">
        <f t="shared" si="18"/>
        <v>820.48</v>
      </c>
      <c r="AT10" s="8">
        <v>30.88</v>
      </c>
      <c r="AU10" s="8">
        <v>30.88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840</v>
      </c>
      <c r="G11" s="16">
        <f>'[3]14'!G13</f>
        <v>0</v>
      </c>
      <c r="H11" s="17">
        <f t="shared" si="27"/>
        <v>1160</v>
      </c>
      <c r="I11" s="15">
        <f>'[3]14'!J13</f>
        <v>320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223</v>
      </c>
      <c r="N11" s="16">
        <f>'[3]14'!O13</f>
        <v>0</v>
      </c>
      <c r="O11" s="17">
        <f t="shared" si="28"/>
        <v>543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223</v>
      </c>
      <c r="V11" s="16">
        <f t="shared" si="0"/>
        <v>0</v>
      </c>
      <c r="W11" s="17">
        <f t="shared" si="30"/>
        <v>543</v>
      </c>
      <c r="X11" s="8">
        <f t="shared" si="4"/>
        <v>23.79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23.79</v>
      </c>
      <c r="AE11" s="8">
        <f t="shared" si="11"/>
        <v>23.79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23.79</v>
      </c>
      <c r="AL11" s="8">
        <f t="shared" si="3"/>
        <v>272.41999999999996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223</v>
      </c>
      <c r="AQ11" s="8">
        <f t="shared" si="3"/>
        <v>0</v>
      </c>
      <c r="AR11" s="8">
        <f t="shared" si="18"/>
        <v>495.41999999999996</v>
      </c>
      <c r="AT11" s="8">
        <v>22.95</v>
      </c>
      <c r="AU11" s="8">
        <v>22.95</v>
      </c>
      <c r="AW11" s="203">
        <v>23.79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23.79</v>
      </c>
      <c r="BD11" s="203">
        <v>23.79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23.79</v>
      </c>
      <c r="BL11" s="8">
        <f t="shared" si="21"/>
        <v>22.95</v>
      </c>
      <c r="BM11" s="8">
        <f t="shared" si="22"/>
        <v>22.95</v>
      </c>
      <c r="BN11" s="8">
        <f t="shared" si="23"/>
        <v>23.79</v>
      </c>
      <c r="BO11" s="8">
        <f t="shared" si="24"/>
        <v>23.79</v>
      </c>
      <c r="BP11" s="138">
        <f t="shared" si="25"/>
        <v>-0.83999999999999986</v>
      </c>
      <c r="BQ11" s="138">
        <f t="shared" si="26"/>
        <v>-0.83999999999999986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840</v>
      </c>
      <c r="G12" s="16">
        <f>'[3]14'!G14</f>
        <v>0</v>
      </c>
      <c r="H12" s="17">
        <f t="shared" si="27"/>
        <v>1160</v>
      </c>
      <c r="I12" s="15">
        <f>'[3]14'!J14</f>
        <v>320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223</v>
      </c>
      <c r="N12" s="16">
        <f>'[3]14'!O14</f>
        <v>0</v>
      </c>
      <c r="O12" s="17">
        <f t="shared" si="28"/>
        <v>543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223</v>
      </c>
      <c r="V12" s="16">
        <f t="shared" si="0"/>
        <v>0</v>
      </c>
      <c r="W12" s="17">
        <f t="shared" si="30"/>
        <v>543</v>
      </c>
      <c r="X12" s="8">
        <f t="shared" si="4"/>
        <v>23.79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23.79</v>
      </c>
      <c r="AE12" s="8">
        <f t="shared" si="11"/>
        <v>23.79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23.79</v>
      </c>
      <c r="AL12" s="8">
        <f t="shared" si="3"/>
        <v>272.41999999999996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223</v>
      </c>
      <c r="AQ12" s="8">
        <f t="shared" si="3"/>
        <v>0</v>
      </c>
      <c r="AR12" s="8">
        <f t="shared" si="18"/>
        <v>495.41999999999996</v>
      </c>
      <c r="AT12" s="8">
        <v>22.95</v>
      </c>
      <c r="AU12" s="8">
        <v>22.95</v>
      </c>
      <c r="AW12" s="203">
        <v>23.79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23.79</v>
      </c>
      <c r="BD12" s="203">
        <v>23.79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23.79</v>
      </c>
      <c r="BL12" s="8">
        <f t="shared" si="21"/>
        <v>22.95</v>
      </c>
      <c r="BM12" s="8">
        <f t="shared" si="22"/>
        <v>22.95</v>
      </c>
      <c r="BN12" s="8">
        <f t="shared" si="23"/>
        <v>23.79</v>
      </c>
      <c r="BO12" s="8">
        <f t="shared" si="24"/>
        <v>23.79</v>
      </c>
      <c r="BP12" s="138">
        <f t="shared" si="25"/>
        <v>-0.83999999999999986</v>
      </c>
      <c r="BQ12" s="138">
        <f t="shared" si="26"/>
        <v>-0.83999999999999986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840</v>
      </c>
      <c r="G13" s="16">
        <f>'[3]14'!G15</f>
        <v>0</v>
      </c>
      <c r="H13" s="17">
        <f t="shared" si="27"/>
        <v>1160</v>
      </c>
      <c r="I13" s="15">
        <f>'[3]14'!J15</f>
        <v>320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223</v>
      </c>
      <c r="N13" s="16">
        <f>'[3]14'!O15</f>
        <v>0</v>
      </c>
      <c r="O13" s="17">
        <f t="shared" si="28"/>
        <v>543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223</v>
      </c>
      <c r="V13" s="16">
        <f t="shared" si="0"/>
        <v>0</v>
      </c>
      <c r="W13" s="17">
        <f t="shared" si="30"/>
        <v>543</v>
      </c>
      <c r="X13" s="8">
        <f t="shared" si="4"/>
        <v>23.79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23.79</v>
      </c>
      <c r="AE13" s="8">
        <f t="shared" si="11"/>
        <v>23.79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23.79</v>
      </c>
      <c r="AL13" s="8">
        <f t="shared" si="3"/>
        <v>272.41999999999996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223</v>
      </c>
      <c r="AQ13" s="8">
        <f t="shared" si="3"/>
        <v>0</v>
      </c>
      <c r="AR13" s="8">
        <f t="shared" si="18"/>
        <v>495.41999999999996</v>
      </c>
      <c r="AT13" s="8">
        <v>22.95</v>
      </c>
      <c r="AU13" s="8">
        <v>22.95</v>
      </c>
      <c r="AW13" s="203">
        <v>23.79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23.79</v>
      </c>
      <c r="BD13" s="203">
        <v>23.79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23.79</v>
      </c>
      <c r="BL13" s="8">
        <f t="shared" si="21"/>
        <v>22.95</v>
      </c>
      <c r="BM13" s="8">
        <f t="shared" si="22"/>
        <v>22.95</v>
      </c>
      <c r="BN13" s="8">
        <f t="shared" si="23"/>
        <v>23.79</v>
      </c>
      <c r="BO13" s="8">
        <f t="shared" si="24"/>
        <v>23.79</v>
      </c>
      <c r="BP13" s="138">
        <f t="shared" si="25"/>
        <v>-0.83999999999999986</v>
      </c>
      <c r="BQ13" s="138">
        <f t="shared" si="26"/>
        <v>-0.83999999999999986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840</v>
      </c>
      <c r="G14" s="16">
        <f>'[3]14'!G16</f>
        <v>0</v>
      </c>
      <c r="H14" s="17">
        <f t="shared" si="27"/>
        <v>1160</v>
      </c>
      <c r="I14" s="15">
        <f>'[3]14'!J16</f>
        <v>320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223</v>
      </c>
      <c r="N14" s="16">
        <f>'[3]14'!O16</f>
        <v>0</v>
      </c>
      <c r="O14" s="17">
        <f t="shared" si="28"/>
        <v>543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223</v>
      </c>
      <c r="V14" s="16">
        <f t="shared" si="0"/>
        <v>0</v>
      </c>
      <c r="W14" s="17">
        <f t="shared" si="30"/>
        <v>543</v>
      </c>
      <c r="X14" s="8">
        <f t="shared" si="4"/>
        <v>23.79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23.79</v>
      </c>
      <c r="AE14" s="8">
        <f t="shared" si="11"/>
        <v>23.79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23.79</v>
      </c>
      <c r="AL14" s="8">
        <f t="shared" si="3"/>
        <v>272.41999999999996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223</v>
      </c>
      <c r="AQ14" s="8">
        <f t="shared" si="3"/>
        <v>0</v>
      </c>
      <c r="AR14" s="8">
        <f t="shared" si="18"/>
        <v>495.41999999999996</v>
      </c>
      <c r="AT14" s="8">
        <v>22.95</v>
      </c>
      <c r="AU14" s="8">
        <v>22.95</v>
      </c>
      <c r="AW14" s="203">
        <v>23.79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23.79</v>
      </c>
      <c r="BD14" s="203">
        <v>23.79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23.79</v>
      </c>
      <c r="BL14" s="8">
        <f t="shared" si="21"/>
        <v>22.95</v>
      </c>
      <c r="BM14" s="8">
        <f t="shared" si="22"/>
        <v>22.95</v>
      </c>
      <c r="BN14" s="8">
        <f t="shared" si="23"/>
        <v>23.79</v>
      </c>
      <c r="BO14" s="8">
        <f t="shared" si="24"/>
        <v>23.79</v>
      </c>
      <c r="BP14" s="138">
        <f t="shared" si="25"/>
        <v>-0.83999999999999986</v>
      </c>
      <c r="BQ14" s="138">
        <f t="shared" si="26"/>
        <v>-0.83999999999999986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860</v>
      </c>
      <c r="G15" s="16">
        <f>'[3]14'!G17</f>
        <v>0</v>
      </c>
      <c r="H15" s="17">
        <f t="shared" si="27"/>
        <v>1180</v>
      </c>
      <c r="I15" s="15">
        <f>'[3]14'!J17</f>
        <v>320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150</v>
      </c>
      <c r="N15" s="16">
        <f>'[3]14'!O17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422.41999999999996</v>
      </c>
      <c r="AT15" s="8">
        <v>22.95</v>
      </c>
      <c r="AU15" s="8">
        <v>22.95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22.95</v>
      </c>
      <c r="BM15" s="8">
        <f t="shared" si="22"/>
        <v>22.95</v>
      </c>
      <c r="BN15" s="8">
        <f t="shared" si="23"/>
        <v>23.79</v>
      </c>
      <c r="BO15" s="8">
        <f t="shared" si="24"/>
        <v>23.79</v>
      </c>
      <c r="BP15" s="138">
        <f t="shared" si="25"/>
        <v>-0.83999999999999986</v>
      </c>
      <c r="BQ15" s="138">
        <f t="shared" si="26"/>
        <v>-0.83999999999999986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860</v>
      </c>
      <c r="G16" s="16">
        <f>'[3]14'!G18</f>
        <v>0</v>
      </c>
      <c r="H16" s="17">
        <f t="shared" si="27"/>
        <v>1180</v>
      </c>
      <c r="I16" s="15">
        <f>'[3]14'!J18</f>
        <v>320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150</v>
      </c>
      <c r="N16" s="16">
        <f>'[3]14'!O18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422.41999999999996</v>
      </c>
      <c r="AT16" s="8">
        <v>22.95</v>
      </c>
      <c r="AU16" s="8">
        <v>22.95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22.95</v>
      </c>
      <c r="BM16" s="8">
        <f t="shared" si="22"/>
        <v>22.95</v>
      </c>
      <c r="BN16" s="8">
        <f t="shared" si="23"/>
        <v>23.79</v>
      </c>
      <c r="BO16" s="8">
        <f t="shared" si="24"/>
        <v>23.79</v>
      </c>
      <c r="BP16" s="138">
        <f t="shared" si="25"/>
        <v>-0.83999999999999986</v>
      </c>
      <c r="BQ16" s="138">
        <f t="shared" si="26"/>
        <v>-0.83999999999999986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860</v>
      </c>
      <c r="G17" s="16">
        <f>'[3]14'!G19</f>
        <v>0</v>
      </c>
      <c r="H17" s="17">
        <f t="shared" si="27"/>
        <v>1180</v>
      </c>
      <c r="I17" s="15">
        <f>'[3]14'!J19</f>
        <v>320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150</v>
      </c>
      <c r="N17" s="16">
        <f>'[3]14'!O19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422.41999999999996</v>
      </c>
      <c r="AT17" s="8">
        <v>22.95</v>
      </c>
      <c r="AU17" s="8">
        <v>22.95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22.95</v>
      </c>
      <c r="BM17" s="8">
        <f t="shared" si="22"/>
        <v>22.95</v>
      </c>
      <c r="BN17" s="8">
        <f t="shared" si="23"/>
        <v>23.79</v>
      </c>
      <c r="BO17" s="8">
        <f t="shared" si="24"/>
        <v>23.79</v>
      </c>
      <c r="BP17" s="138">
        <f t="shared" si="25"/>
        <v>-0.83999999999999986</v>
      </c>
      <c r="BQ17" s="138">
        <f t="shared" si="26"/>
        <v>-0.83999999999999986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860</v>
      </c>
      <c r="G18" s="16">
        <f>'[3]14'!G20</f>
        <v>0</v>
      </c>
      <c r="H18" s="17">
        <f t="shared" si="27"/>
        <v>1180</v>
      </c>
      <c r="I18" s="15">
        <f>'[3]14'!J20</f>
        <v>320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150</v>
      </c>
      <c r="N18" s="16">
        <f>'[3]14'!O20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422.41999999999996</v>
      </c>
      <c r="AT18" s="8">
        <v>22.95</v>
      </c>
      <c r="AU18" s="8">
        <v>22.95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22.95</v>
      </c>
      <c r="BM18" s="8">
        <f t="shared" si="22"/>
        <v>22.95</v>
      </c>
      <c r="BN18" s="8">
        <f t="shared" si="23"/>
        <v>23.79</v>
      </c>
      <c r="BO18" s="8">
        <f t="shared" si="24"/>
        <v>23.79</v>
      </c>
      <c r="BP18" s="138">
        <f t="shared" si="25"/>
        <v>-0.83999999999999986</v>
      </c>
      <c r="BQ18" s="138">
        <f t="shared" si="26"/>
        <v>-0.83999999999999986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860</v>
      </c>
      <c r="G19" s="16">
        <f>'[3]14'!G21</f>
        <v>0</v>
      </c>
      <c r="H19" s="17">
        <f t="shared" si="27"/>
        <v>1180</v>
      </c>
      <c r="I19" s="15">
        <f>'[3]14'!J21</f>
        <v>320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150</v>
      </c>
      <c r="N19" s="16">
        <f>'[3]14'!O21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15.95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15.95</v>
      </c>
      <c r="AL19" s="8">
        <f t="shared" ref="AL19:AQ61" si="31">Q19-X19-AE19</f>
        <v>272.05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422.05</v>
      </c>
      <c r="AT19" s="8">
        <v>30.88</v>
      </c>
      <c r="AU19" s="8">
        <v>15.39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15.95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15.95</v>
      </c>
      <c r="BL19" s="8">
        <f t="shared" si="21"/>
        <v>30.88</v>
      </c>
      <c r="BM19" s="8">
        <f t="shared" si="22"/>
        <v>15.39</v>
      </c>
      <c r="BN19" s="8">
        <f t="shared" si="23"/>
        <v>32</v>
      </c>
      <c r="BO19" s="8">
        <f t="shared" si="24"/>
        <v>15.95</v>
      </c>
      <c r="BP19" s="138">
        <f t="shared" si="25"/>
        <v>-1.120000000000001</v>
      </c>
      <c r="BQ19" s="138">
        <f t="shared" si="26"/>
        <v>-0.55999999999999872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860</v>
      </c>
      <c r="G20" s="16">
        <f>'[3]14'!G22</f>
        <v>0</v>
      </c>
      <c r="H20" s="17">
        <f t="shared" si="27"/>
        <v>1180</v>
      </c>
      <c r="I20" s="15">
        <f>'[3]14'!J22</f>
        <v>320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150</v>
      </c>
      <c r="N20" s="16">
        <f>'[3]14'!O22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15.95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15.95</v>
      </c>
      <c r="AL20" s="8">
        <f t="shared" si="31"/>
        <v>272.05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422.05</v>
      </c>
      <c r="AT20" s="8">
        <v>30.88</v>
      </c>
      <c r="AU20" s="8">
        <v>15.39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15.95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15.95</v>
      </c>
      <c r="BL20" s="8">
        <f t="shared" si="21"/>
        <v>30.88</v>
      </c>
      <c r="BM20" s="8">
        <f t="shared" si="22"/>
        <v>15.39</v>
      </c>
      <c r="BN20" s="8">
        <f t="shared" si="23"/>
        <v>32</v>
      </c>
      <c r="BO20" s="8">
        <f t="shared" si="24"/>
        <v>15.95</v>
      </c>
      <c r="BP20" s="138">
        <f t="shared" si="25"/>
        <v>-1.120000000000001</v>
      </c>
      <c r="BQ20" s="138">
        <f t="shared" si="26"/>
        <v>-0.55999999999999872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860</v>
      </c>
      <c r="G21" s="16">
        <f>'[3]14'!G23</f>
        <v>0</v>
      </c>
      <c r="H21" s="17">
        <f t="shared" si="27"/>
        <v>1180</v>
      </c>
      <c r="I21" s="15">
        <f>'[3]14'!J23</f>
        <v>320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150</v>
      </c>
      <c r="N21" s="16">
        <f>'[3]14'!O23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15.95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15.95</v>
      </c>
      <c r="AL21" s="8">
        <f t="shared" si="31"/>
        <v>272.05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422.05</v>
      </c>
      <c r="AT21" s="8">
        <v>30.88</v>
      </c>
      <c r="AU21" s="8">
        <v>15.39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15.95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15.95</v>
      </c>
      <c r="BL21" s="8">
        <f t="shared" si="21"/>
        <v>30.88</v>
      </c>
      <c r="BM21" s="8">
        <f t="shared" si="22"/>
        <v>15.39</v>
      </c>
      <c r="BN21" s="8">
        <f t="shared" si="23"/>
        <v>32</v>
      </c>
      <c r="BO21" s="8">
        <f t="shared" si="24"/>
        <v>15.95</v>
      </c>
      <c r="BP21" s="138">
        <f t="shared" si="25"/>
        <v>-1.120000000000001</v>
      </c>
      <c r="BQ21" s="138">
        <f t="shared" si="26"/>
        <v>-0.55999999999999872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860</v>
      </c>
      <c r="G22" s="16">
        <f>'[3]14'!G24</f>
        <v>0</v>
      </c>
      <c r="H22" s="17">
        <f t="shared" si="27"/>
        <v>1180</v>
      </c>
      <c r="I22" s="15">
        <f>'[3]14'!J24</f>
        <v>320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150</v>
      </c>
      <c r="N22" s="16">
        <f>'[3]14'!O24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15.95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15.95</v>
      </c>
      <c r="AL22" s="8">
        <f t="shared" si="31"/>
        <v>272.05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422.05</v>
      </c>
      <c r="AT22" s="8">
        <v>30.88</v>
      </c>
      <c r="AU22" s="8">
        <v>15.39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15.95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15.95</v>
      </c>
      <c r="BL22" s="8">
        <f t="shared" si="21"/>
        <v>30.88</v>
      </c>
      <c r="BM22" s="8">
        <f t="shared" si="22"/>
        <v>15.39</v>
      </c>
      <c r="BN22" s="8">
        <f t="shared" si="23"/>
        <v>32</v>
      </c>
      <c r="BO22" s="8">
        <f t="shared" si="24"/>
        <v>15.95</v>
      </c>
      <c r="BP22" s="138">
        <f t="shared" si="25"/>
        <v>-1.120000000000001</v>
      </c>
      <c r="BQ22" s="138">
        <f t="shared" si="26"/>
        <v>-0.55999999999999872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860</v>
      </c>
      <c r="G23" s="16">
        <f>'[3]14'!G25</f>
        <v>0</v>
      </c>
      <c r="H23" s="17">
        <f t="shared" si="27"/>
        <v>1180</v>
      </c>
      <c r="I23" s="15">
        <f>'[3]14'!J25</f>
        <v>320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150</v>
      </c>
      <c r="N23" s="16">
        <f>'[3]14'!O25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15.95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15.95</v>
      </c>
      <c r="AL23" s="8">
        <f t="shared" si="31"/>
        <v>272.05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422.05</v>
      </c>
      <c r="AT23" s="8">
        <v>30.88</v>
      </c>
      <c r="AU23" s="8">
        <v>15.39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15.95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15.95</v>
      </c>
      <c r="BL23" s="8">
        <f t="shared" si="21"/>
        <v>30.88</v>
      </c>
      <c r="BM23" s="8">
        <f t="shared" si="22"/>
        <v>15.39</v>
      </c>
      <c r="BN23" s="8">
        <f t="shared" si="23"/>
        <v>32</v>
      </c>
      <c r="BO23" s="8">
        <f t="shared" si="24"/>
        <v>15.95</v>
      </c>
      <c r="BP23" s="138">
        <f t="shared" si="25"/>
        <v>-1.120000000000001</v>
      </c>
      <c r="BQ23" s="138">
        <f t="shared" si="26"/>
        <v>-0.55999999999999872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860</v>
      </c>
      <c r="G24" s="16">
        <f>'[3]14'!G26</f>
        <v>0</v>
      </c>
      <c r="H24" s="17">
        <f t="shared" si="27"/>
        <v>1180</v>
      </c>
      <c r="I24" s="15">
        <f>'[3]14'!J26</f>
        <v>320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150</v>
      </c>
      <c r="N24" s="16">
        <f>'[3]14'!O26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15.95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15.95</v>
      </c>
      <c r="AL24" s="8">
        <f t="shared" si="31"/>
        <v>272.05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422.05</v>
      </c>
      <c r="AT24" s="8">
        <v>30.88</v>
      </c>
      <c r="AU24" s="8">
        <v>15.39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15.95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15.95</v>
      </c>
      <c r="BL24" s="8">
        <f t="shared" si="21"/>
        <v>30.88</v>
      </c>
      <c r="BM24" s="8">
        <f t="shared" si="22"/>
        <v>15.39</v>
      </c>
      <c r="BN24" s="8">
        <f t="shared" si="23"/>
        <v>32</v>
      </c>
      <c r="BO24" s="8">
        <f t="shared" si="24"/>
        <v>15.95</v>
      </c>
      <c r="BP24" s="138">
        <f t="shared" si="25"/>
        <v>-1.120000000000001</v>
      </c>
      <c r="BQ24" s="138">
        <f t="shared" si="26"/>
        <v>-0.55999999999999872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860</v>
      </c>
      <c r="G25" s="16">
        <f>'[3]14'!G27</f>
        <v>0</v>
      </c>
      <c r="H25" s="17">
        <f t="shared" si="27"/>
        <v>1180</v>
      </c>
      <c r="I25" s="15">
        <f>'[3]14'!J27</f>
        <v>320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150</v>
      </c>
      <c r="N25" s="16">
        <f>'[3]14'!O27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15.95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15.95</v>
      </c>
      <c r="AL25" s="8">
        <f t="shared" si="31"/>
        <v>272.05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422.05</v>
      </c>
      <c r="AT25" s="8">
        <v>30.88</v>
      </c>
      <c r="AU25" s="8">
        <v>15.39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15.95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15.95</v>
      </c>
      <c r="BL25" s="8">
        <f t="shared" si="21"/>
        <v>30.88</v>
      </c>
      <c r="BM25" s="8">
        <f t="shared" si="22"/>
        <v>15.39</v>
      </c>
      <c r="BN25" s="8">
        <f t="shared" si="23"/>
        <v>32</v>
      </c>
      <c r="BO25" s="8">
        <f t="shared" si="24"/>
        <v>15.95</v>
      </c>
      <c r="BP25" s="138">
        <f t="shared" si="25"/>
        <v>-1.120000000000001</v>
      </c>
      <c r="BQ25" s="138">
        <f t="shared" si="26"/>
        <v>-0.55999999999999872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860</v>
      </c>
      <c r="G26" s="16">
        <f>'[3]14'!G28</f>
        <v>0</v>
      </c>
      <c r="H26" s="17">
        <f t="shared" si="27"/>
        <v>1180</v>
      </c>
      <c r="I26" s="15">
        <f>'[3]14'!J28</f>
        <v>320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150</v>
      </c>
      <c r="N26" s="16">
        <f>'[3]14'!O28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15.95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15.95</v>
      </c>
      <c r="AL26" s="8">
        <f t="shared" si="31"/>
        <v>272.05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422.05</v>
      </c>
      <c r="AT26" s="8">
        <v>30.88</v>
      </c>
      <c r="AU26" s="8">
        <v>15.39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15.95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15.95</v>
      </c>
      <c r="BL26" s="8">
        <f t="shared" si="21"/>
        <v>30.88</v>
      </c>
      <c r="BM26" s="8">
        <f t="shared" si="22"/>
        <v>15.39</v>
      </c>
      <c r="BN26" s="8">
        <f t="shared" si="23"/>
        <v>32</v>
      </c>
      <c r="BO26" s="8">
        <f t="shared" si="24"/>
        <v>15.95</v>
      </c>
      <c r="BP26" s="138">
        <f t="shared" si="25"/>
        <v>-1.120000000000001</v>
      </c>
      <c r="BQ26" s="138">
        <f t="shared" si="26"/>
        <v>-0.55999999999999872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860</v>
      </c>
      <c r="G27" s="16">
        <f>'[3]14'!G29</f>
        <v>0</v>
      </c>
      <c r="H27" s="17">
        <f t="shared" si="27"/>
        <v>1180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150</v>
      </c>
      <c r="N27" s="16">
        <f>'[3]14'!O29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15.95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15.95</v>
      </c>
      <c r="AL27" s="8">
        <f t="shared" si="31"/>
        <v>272.05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422.05</v>
      </c>
      <c r="AT27" s="8">
        <v>30.88</v>
      </c>
      <c r="AU27" s="8">
        <v>15.39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15.95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15.95</v>
      </c>
      <c r="BL27" s="8">
        <f t="shared" si="21"/>
        <v>30.88</v>
      </c>
      <c r="BM27" s="8">
        <f t="shared" si="22"/>
        <v>15.39</v>
      </c>
      <c r="BN27" s="8">
        <f t="shared" si="23"/>
        <v>32</v>
      </c>
      <c r="BO27" s="8">
        <f t="shared" si="24"/>
        <v>15.95</v>
      </c>
      <c r="BP27" s="138">
        <f t="shared" si="25"/>
        <v>-1.120000000000001</v>
      </c>
      <c r="BQ27" s="138">
        <f t="shared" si="26"/>
        <v>-0.55999999999999872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860</v>
      </c>
      <c r="G28" s="16">
        <f>'[3]14'!G30</f>
        <v>0</v>
      </c>
      <c r="H28" s="17">
        <f t="shared" si="27"/>
        <v>1180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150</v>
      </c>
      <c r="N28" s="16">
        <f>'[3]14'!O30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15.95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15.95</v>
      </c>
      <c r="AL28" s="8">
        <f t="shared" si="31"/>
        <v>272.05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422.05</v>
      </c>
      <c r="AT28" s="8">
        <v>30.88</v>
      </c>
      <c r="AU28" s="8">
        <v>15.39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15.95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15.95</v>
      </c>
      <c r="BL28" s="8">
        <f t="shared" si="21"/>
        <v>30.88</v>
      </c>
      <c r="BM28" s="8">
        <f t="shared" si="22"/>
        <v>15.39</v>
      </c>
      <c r="BN28" s="8">
        <f t="shared" si="23"/>
        <v>32</v>
      </c>
      <c r="BO28" s="8">
        <f t="shared" si="24"/>
        <v>15.95</v>
      </c>
      <c r="BP28" s="138">
        <f t="shared" si="25"/>
        <v>-1.120000000000001</v>
      </c>
      <c r="BQ28" s="138">
        <f t="shared" si="26"/>
        <v>-0.55999999999999872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860</v>
      </c>
      <c r="G29" s="16">
        <f>'[3]14'!G31</f>
        <v>0</v>
      </c>
      <c r="H29" s="17">
        <f t="shared" si="27"/>
        <v>1180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150</v>
      </c>
      <c r="N29" s="16">
        <f>'[3]14'!O31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15.95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15.95</v>
      </c>
      <c r="AL29" s="8">
        <f t="shared" si="31"/>
        <v>272.05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422.05</v>
      </c>
      <c r="AT29" s="8">
        <v>30.88</v>
      </c>
      <c r="AU29" s="8">
        <v>15.39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15.95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15.95</v>
      </c>
      <c r="BL29" s="8">
        <f t="shared" si="21"/>
        <v>30.88</v>
      </c>
      <c r="BM29" s="8">
        <f t="shared" si="22"/>
        <v>15.39</v>
      </c>
      <c r="BN29" s="8">
        <f t="shared" si="23"/>
        <v>32</v>
      </c>
      <c r="BO29" s="8">
        <f t="shared" si="24"/>
        <v>15.95</v>
      </c>
      <c r="BP29" s="138">
        <f t="shared" si="25"/>
        <v>-1.120000000000001</v>
      </c>
      <c r="BQ29" s="138">
        <f t="shared" si="26"/>
        <v>-0.55999999999999872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860</v>
      </c>
      <c r="G30" s="16">
        <f>'[3]14'!G32</f>
        <v>0</v>
      </c>
      <c r="H30" s="17">
        <f t="shared" si="27"/>
        <v>1180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150</v>
      </c>
      <c r="N30" s="16">
        <f>'[3]14'!O32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15.95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15.95</v>
      </c>
      <c r="AL30" s="8">
        <f t="shared" si="31"/>
        <v>272.05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422.05</v>
      </c>
      <c r="AT30" s="8">
        <v>30.88</v>
      </c>
      <c r="AU30" s="8">
        <v>15.39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15.95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15.95</v>
      </c>
      <c r="BL30" s="8">
        <f t="shared" si="21"/>
        <v>30.88</v>
      </c>
      <c r="BM30" s="8">
        <f t="shared" si="22"/>
        <v>15.39</v>
      </c>
      <c r="BN30" s="8">
        <f t="shared" si="23"/>
        <v>32</v>
      </c>
      <c r="BO30" s="8">
        <f t="shared" si="24"/>
        <v>15.95</v>
      </c>
      <c r="BP30" s="138">
        <f t="shared" si="25"/>
        <v>-1.120000000000001</v>
      </c>
      <c r="BQ30" s="138">
        <f t="shared" si="26"/>
        <v>-0.55999999999999872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860</v>
      </c>
      <c r="G31" s="16">
        <f>'[3]14'!G33</f>
        <v>0</v>
      </c>
      <c r="H31" s="17">
        <f t="shared" si="27"/>
        <v>1180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150</v>
      </c>
      <c r="N31" s="16">
        <f>'[3]14'!O33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15.95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15.95</v>
      </c>
      <c r="AL31" s="8">
        <f t="shared" si="31"/>
        <v>272.05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422.05</v>
      </c>
      <c r="AT31" s="8">
        <v>30.88</v>
      </c>
      <c r="AU31" s="8">
        <v>15.39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15.95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15.95</v>
      </c>
      <c r="BL31" s="8">
        <f t="shared" si="21"/>
        <v>30.88</v>
      </c>
      <c r="BM31" s="8">
        <f t="shared" si="22"/>
        <v>15.39</v>
      </c>
      <c r="BN31" s="8">
        <f t="shared" si="23"/>
        <v>32</v>
      </c>
      <c r="BO31" s="8">
        <f t="shared" si="24"/>
        <v>15.95</v>
      </c>
      <c r="BP31" s="138">
        <f t="shared" si="25"/>
        <v>-1.120000000000001</v>
      </c>
      <c r="BQ31" s="138">
        <f t="shared" si="26"/>
        <v>-0.55999999999999872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860</v>
      </c>
      <c r="G32" s="16">
        <f>'[3]14'!G34</f>
        <v>0</v>
      </c>
      <c r="H32" s="17">
        <f t="shared" si="27"/>
        <v>1180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150</v>
      </c>
      <c r="N32" s="16">
        <f>'[3]14'!O34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15.95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15.95</v>
      </c>
      <c r="AL32" s="8">
        <f t="shared" si="31"/>
        <v>272.05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422.05</v>
      </c>
      <c r="AT32" s="8">
        <v>30.88</v>
      </c>
      <c r="AU32" s="8">
        <v>15.39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15.95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15.95</v>
      </c>
      <c r="BL32" s="8">
        <f t="shared" si="21"/>
        <v>30.88</v>
      </c>
      <c r="BM32" s="8">
        <f t="shared" si="22"/>
        <v>15.39</v>
      </c>
      <c r="BN32" s="8">
        <f t="shared" si="23"/>
        <v>32</v>
      </c>
      <c r="BO32" s="8">
        <f t="shared" si="24"/>
        <v>15.95</v>
      </c>
      <c r="BP32" s="138">
        <f t="shared" si="25"/>
        <v>-1.120000000000001</v>
      </c>
      <c r="BQ32" s="138">
        <f t="shared" si="26"/>
        <v>-0.55999999999999872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860</v>
      </c>
      <c r="G33" s="16">
        <f>'[3]14'!G35</f>
        <v>0</v>
      </c>
      <c r="H33" s="17">
        <f t="shared" si="27"/>
        <v>1180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150</v>
      </c>
      <c r="N33" s="16">
        <f>'[3]14'!O35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422.41999999999996</v>
      </c>
      <c r="AT33" s="8">
        <v>22.95</v>
      </c>
      <c r="AU33" s="8">
        <v>22.95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22.95</v>
      </c>
      <c r="BM33" s="8">
        <f t="shared" si="22"/>
        <v>22.95</v>
      </c>
      <c r="BN33" s="8">
        <f t="shared" si="23"/>
        <v>23.79</v>
      </c>
      <c r="BO33" s="8">
        <f t="shared" si="24"/>
        <v>23.79</v>
      </c>
      <c r="BP33" s="138">
        <f t="shared" si="25"/>
        <v>-0.83999999999999986</v>
      </c>
      <c r="BQ33" s="138">
        <f t="shared" si="26"/>
        <v>-0.83999999999999986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860</v>
      </c>
      <c r="G34" s="16">
        <f>'[3]14'!G36</f>
        <v>0</v>
      </c>
      <c r="H34" s="17">
        <f t="shared" si="27"/>
        <v>1180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150</v>
      </c>
      <c r="N34" s="16">
        <f>'[3]14'!O36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422.41999999999996</v>
      </c>
      <c r="AT34" s="8">
        <v>22.95</v>
      </c>
      <c r="AU34" s="8">
        <v>22.95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22.95</v>
      </c>
      <c r="BM34" s="8">
        <f t="shared" si="22"/>
        <v>22.95</v>
      </c>
      <c r="BN34" s="8">
        <f t="shared" si="23"/>
        <v>23.79</v>
      </c>
      <c r="BO34" s="8">
        <f t="shared" si="24"/>
        <v>23.79</v>
      </c>
      <c r="BP34" s="138">
        <f t="shared" si="25"/>
        <v>-0.83999999999999986</v>
      </c>
      <c r="BQ34" s="138">
        <f t="shared" si="26"/>
        <v>-0.83999999999999986</v>
      </c>
    </row>
    <row r="35" spans="1:69">
      <c r="A35" s="8" t="s">
        <v>77</v>
      </c>
      <c r="B35" s="15">
        <f>'[3]14'!B37</f>
        <v>320</v>
      </c>
      <c r="C35" s="16">
        <f>'[3]14'!C37</f>
        <v>40</v>
      </c>
      <c r="D35" s="16">
        <f>'[3]14'!D37</f>
        <v>0</v>
      </c>
      <c r="E35" s="16">
        <f>'[3]14'!E37</f>
        <v>0</v>
      </c>
      <c r="F35" s="16">
        <f>'[3]14'!F37</f>
        <v>860</v>
      </c>
      <c r="G35" s="16">
        <f>'[3]14'!G37</f>
        <v>0</v>
      </c>
      <c r="H35" s="17">
        <f t="shared" si="27"/>
        <v>1220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150</v>
      </c>
      <c r="N35" s="16">
        <f>'[3]14'!O37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422.41999999999996</v>
      </c>
      <c r="AT35" s="8">
        <v>22.95</v>
      </c>
      <c r="AU35" s="8">
        <v>22.95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22.95</v>
      </c>
      <c r="BM35" s="8">
        <f t="shared" si="22"/>
        <v>22.95</v>
      </c>
      <c r="BN35" s="8">
        <f t="shared" si="23"/>
        <v>23.79</v>
      </c>
      <c r="BO35" s="8">
        <f t="shared" si="24"/>
        <v>23.79</v>
      </c>
      <c r="BP35" s="138">
        <f t="shared" si="25"/>
        <v>-0.83999999999999986</v>
      </c>
      <c r="BQ35" s="138">
        <f t="shared" si="26"/>
        <v>-0.83999999999999986</v>
      </c>
    </row>
    <row r="36" spans="1:69">
      <c r="A36" s="8" t="s">
        <v>78</v>
      </c>
      <c r="B36" s="15">
        <f>'[3]14'!B38</f>
        <v>320</v>
      </c>
      <c r="C36" s="16">
        <f>'[3]14'!C38</f>
        <v>40</v>
      </c>
      <c r="D36" s="16">
        <f>'[3]14'!D38</f>
        <v>0</v>
      </c>
      <c r="E36" s="16">
        <f>'[3]14'!E38</f>
        <v>0</v>
      </c>
      <c r="F36" s="16">
        <f>'[3]14'!F38</f>
        <v>860</v>
      </c>
      <c r="G36" s="16">
        <f>'[3]14'!G38</f>
        <v>0</v>
      </c>
      <c r="H36" s="17">
        <f t="shared" si="27"/>
        <v>1220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150</v>
      </c>
      <c r="N36" s="16">
        <f>'[3]14'!O38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422.41999999999996</v>
      </c>
      <c r="AT36" s="8">
        <v>22.95</v>
      </c>
      <c r="AU36" s="8">
        <v>22.95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22.95</v>
      </c>
      <c r="BM36" s="8">
        <f t="shared" si="22"/>
        <v>22.95</v>
      </c>
      <c r="BN36" s="8">
        <f t="shared" si="23"/>
        <v>23.79</v>
      </c>
      <c r="BO36" s="8">
        <f t="shared" si="24"/>
        <v>23.79</v>
      </c>
      <c r="BP36" s="138">
        <f t="shared" si="25"/>
        <v>-0.83999999999999986</v>
      </c>
      <c r="BQ36" s="138">
        <f t="shared" si="26"/>
        <v>-0.83999999999999986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860</v>
      </c>
      <c r="G37" s="16">
        <f>'[3]14'!G39</f>
        <v>0</v>
      </c>
      <c r="H37" s="17">
        <f t="shared" si="27"/>
        <v>1180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150</v>
      </c>
      <c r="N37" s="16">
        <f>'[3]14'!O39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422.41999999999996</v>
      </c>
      <c r="AT37" s="8">
        <v>22.95</v>
      </c>
      <c r="AU37" s="8">
        <v>22.95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22.95</v>
      </c>
      <c r="BM37" s="8">
        <f t="shared" si="22"/>
        <v>22.95</v>
      </c>
      <c r="BN37" s="8">
        <f t="shared" si="23"/>
        <v>23.79</v>
      </c>
      <c r="BO37" s="8">
        <f t="shared" si="24"/>
        <v>23.79</v>
      </c>
      <c r="BP37" s="138">
        <f t="shared" si="25"/>
        <v>-0.83999999999999986</v>
      </c>
      <c r="BQ37" s="138">
        <f t="shared" si="26"/>
        <v>-0.83999999999999986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860</v>
      </c>
      <c r="G38" s="16">
        <f>'[3]14'!G40</f>
        <v>0</v>
      </c>
      <c r="H38" s="17">
        <f t="shared" si="27"/>
        <v>1180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150</v>
      </c>
      <c r="N38" s="16">
        <f>'[3]14'!O40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422.41999999999996</v>
      </c>
      <c r="AT38" s="8">
        <v>22.95</v>
      </c>
      <c r="AU38" s="8">
        <v>22.95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22.95</v>
      </c>
      <c r="BM38" s="8">
        <f t="shared" si="22"/>
        <v>22.95</v>
      </c>
      <c r="BN38" s="8">
        <f t="shared" si="23"/>
        <v>23.79</v>
      </c>
      <c r="BO38" s="8">
        <f t="shared" si="24"/>
        <v>23.79</v>
      </c>
      <c r="BP38" s="138">
        <f t="shared" si="25"/>
        <v>-0.83999999999999986</v>
      </c>
      <c r="BQ38" s="138">
        <f t="shared" si="26"/>
        <v>-0.83999999999999986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840</v>
      </c>
      <c r="G39" s="16">
        <f>'[3]14'!G41</f>
        <v>0</v>
      </c>
      <c r="H39" s="17">
        <f t="shared" si="27"/>
        <v>1160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150</v>
      </c>
      <c r="N39" s="16">
        <f>'[3]14'!O41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422.41999999999996</v>
      </c>
      <c r="AT39" s="8">
        <v>22.95</v>
      </c>
      <c r="AU39" s="8">
        <v>22.95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22.95</v>
      </c>
      <c r="BM39" s="8">
        <f t="shared" si="22"/>
        <v>22.95</v>
      </c>
      <c r="BN39" s="8">
        <f t="shared" si="23"/>
        <v>23.79</v>
      </c>
      <c r="BO39" s="8">
        <f t="shared" si="24"/>
        <v>23.79</v>
      </c>
      <c r="BP39" s="138">
        <f t="shared" si="25"/>
        <v>-0.83999999999999986</v>
      </c>
      <c r="BQ39" s="138">
        <f t="shared" si="26"/>
        <v>-0.83999999999999986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840</v>
      </c>
      <c r="G40" s="16">
        <f>'[3]14'!G42</f>
        <v>0</v>
      </c>
      <c r="H40" s="17">
        <f t="shared" si="27"/>
        <v>1160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150</v>
      </c>
      <c r="N40" s="16">
        <f>'[3]14'!O42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422.41999999999996</v>
      </c>
      <c r="AT40" s="8">
        <v>22.95</v>
      </c>
      <c r="AU40" s="8">
        <v>22.95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22.95</v>
      </c>
      <c r="BM40" s="8">
        <f t="shared" si="22"/>
        <v>22.95</v>
      </c>
      <c r="BN40" s="8">
        <f t="shared" si="23"/>
        <v>23.79</v>
      </c>
      <c r="BO40" s="8">
        <f t="shared" si="24"/>
        <v>23.79</v>
      </c>
      <c r="BP40" s="138">
        <f t="shared" si="25"/>
        <v>-0.83999999999999986</v>
      </c>
      <c r="BQ40" s="138">
        <f t="shared" si="26"/>
        <v>-0.83999999999999986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840</v>
      </c>
      <c r="G41" s="16">
        <f>'[3]14'!G43</f>
        <v>0</v>
      </c>
      <c r="H41" s="17">
        <f t="shared" si="27"/>
        <v>1160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150</v>
      </c>
      <c r="N41" s="16">
        <f>'[3]14'!O43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422.41999999999996</v>
      </c>
      <c r="AT41" s="8">
        <v>22.95</v>
      </c>
      <c r="AU41" s="8">
        <v>22.95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22.95</v>
      </c>
      <c r="BM41" s="8">
        <f t="shared" si="22"/>
        <v>22.95</v>
      </c>
      <c r="BN41" s="8">
        <f t="shared" si="23"/>
        <v>23.79</v>
      </c>
      <c r="BO41" s="8">
        <f t="shared" si="24"/>
        <v>23.79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840</v>
      </c>
      <c r="G42" s="16">
        <f>'[3]14'!G44</f>
        <v>0</v>
      </c>
      <c r="H42" s="17">
        <f t="shared" si="27"/>
        <v>1160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150</v>
      </c>
      <c r="N42" s="16">
        <f>'[3]14'!O44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422.41999999999996</v>
      </c>
      <c r="AT42" s="8">
        <v>22.95</v>
      </c>
      <c r="AU42" s="8">
        <v>22.95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22.95</v>
      </c>
      <c r="BM42" s="8">
        <f t="shared" si="22"/>
        <v>22.95</v>
      </c>
      <c r="BN42" s="8">
        <f t="shared" si="23"/>
        <v>23.79</v>
      </c>
      <c r="BO42" s="8">
        <f t="shared" si="24"/>
        <v>23.79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840</v>
      </c>
      <c r="G43" s="16">
        <f>'[3]14'!G45</f>
        <v>0</v>
      </c>
      <c r="H43" s="17">
        <f t="shared" si="27"/>
        <v>1160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150</v>
      </c>
      <c r="N43" s="16">
        <f>'[3]14'!O45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422.41999999999996</v>
      </c>
      <c r="AT43" s="8">
        <v>22.95</v>
      </c>
      <c r="AU43" s="8">
        <v>22.95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22.95</v>
      </c>
      <c r="BM43" s="8">
        <f t="shared" si="22"/>
        <v>22.95</v>
      </c>
      <c r="BN43" s="8">
        <f t="shared" si="23"/>
        <v>23.79</v>
      </c>
      <c r="BO43" s="8">
        <f t="shared" si="24"/>
        <v>23.79</v>
      </c>
      <c r="BP43" s="138">
        <f t="shared" si="25"/>
        <v>-0.83999999999999986</v>
      </c>
      <c r="BQ43" s="138">
        <f t="shared" si="26"/>
        <v>-0.83999999999999986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840</v>
      </c>
      <c r="G44" s="16">
        <f>'[3]14'!G46</f>
        <v>0</v>
      </c>
      <c r="H44" s="17">
        <f t="shared" si="27"/>
        <v>1160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150</v>
      </c>
      <c r="N44" s="16">
        <f>'[3]14'!O46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422.41999999999996</v>
      </c>
      <c r="AT44" s="8">
        <v>22.95</v>
      </c>
      <c r="AU44" s="8">
        <v>22.95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22.95</v>
      </c>
      <c r="BM44" s="8">
        <f t="shared" si="22"/>
        <v>22.95</v>
      </c>
      <c r="BN44" s="8">
        <f t="shared" si="23"/>
        <v>23.79</v>
      </c>
      <c r="BO44" s="8">
        <f t="shared" si="24"/>
        <v>23.79</v>
      </c>
      <c r="BP44" s="138">
        <f t="shared" si="25"/>
        <v>-0.83999999999999986</v>
      </c>
      <c r="BQ44" s="138">
        <f t="shared" si="26"/>
        <v>-0.83999999999999986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840</v>
      </c>
      <c r="G45" s="16">
        <f>'[3]14'!G47</f>
        <v>0</v>
      </c>
      <c r="H45" s="17">
        <f t="shared" si="27"/>
        <v>1160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150</v>
      </c>
      <c r="N45" s="16">
        <f>'[3]14'!O47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422.41999999999996</v>
      </c>
      <c r="AT45" s="8">
        <v>22.95</v>
      </c>
      <c r="AU45" s="8">
        <v>22.95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22.95</v>
      </c>
      <c r="BM45" s="8">
        <f t="shared" si="22"/>
        <v>22.95</v>
      </c>
      <c r="BN45" s="8">
        <f t="shared" si="23"/>
        <v>23.79</v>
      </c>
      <c r="BO45" s="8">
        <f t="shared" si="24"/>
        <v>23.79</v>
      </c>
      <c r="BP45" s="138">
        <f t="shared" si="25"/>
        <v>-0.83999999999999986</v>
      </c>
      <c r="BQ45" s="138">
        <f t="shared" si="26"/>
        <v>-0.83999999999999986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840</v>
      </c>
      <c r="G46" s="16">
        <f>'[3]14'!G48</f>
        <v>0</v>
      </c>
      <c r="H46" s="17">
        <f t="shared" si="27"/>
        <v>1160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150</v>
      </c>
      <c r="N46" s="16">
        <f>'[3]14'!O48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422.41999999999996</v>
      </c>
      <c r="AT46" s="8">
        <v>22.95</v>
      </c>
      <c r="AU46" s="8">
        <v>22.95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22.95</v>
      </c>
      <c r="BM46" s="8">
        <f t="shared" si="22"/>
        <v>22.95</v>
      </c>
      <c r="BN46" s="8">
        <f t="shared" si="23"/>
        <v>23.79</v>
      </c>
      <c r="BO46" s="8">
        <f t="shared" si="24"/>
        <v>23.79</v>
      </c>
      <c r="BP46" s="138">
        <f t="shared" si="25"/>
        <v>-0.83999999999999986</v>
      </c>
      <c r="BQ46" s="138">
        <f t="shared" si="26"/>
        <v>-0.83999999999999986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840</v>
      </c>
      <c r="G47" s="16">
        <f>'[3]14'!G49</f>
        <v>0</v>
      </c>
      <c r="H47" s="17">
        <f t="shared" si="27"/>
        <v>1160</v>
      </c>
      <c r="I47" s="15">
        <f>'[3]14'!J49</f>
        <v>320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150</v>
      </c>
      <c r="N47" s="16">
        <f>'[3]14'!O49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422.41999999999996</v>
      </c>
      <c r="AT47" s="8">
        <v>22.95</v>
      </c>
      <c r="AU47" s="8">
        <v>22.95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22.95</v>
      </c>
      <c r="BM47" s="8">
        <f t="shared" si="22"/>
        <v>22.95</v>
      </c>
      <c r="BN47" s="8">
        <f t="shared" si="23"/>
        <v>23.79</v>
      </c>
      <c r="BO47" s="8">
        <f t="shared" si="24"/>
        <v>23.79</v>
      </c>
      <c r="BP47" s="138">
        <f t="shared" si="25"/>
        <v>-0.83999999999999986</v>
      </c>
      <c r="BQ47" s="138">
        <f t="shared" si="26"/>
        <v>-0.83999999999999986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840</v>
      </c>
      <c r="G48" s="16">
        <f>'[3]14'!G50</f>
        <v>0</v>
      </c>
      <c r="H48" s="17">
        <f t="shared" si="27"/>
        <v>1160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150</v>
      </c>
      <c r="N48" s="16">
        <f>'[3]14'!O50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422.41999999999996</v>
      </c>
      <c r="AT48" s="8">
        <v>22.95</v>
      </c>
      <c r="AU48" s="8">
        <v>22.95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22.95</v>
      </c>
      <c r="BM48" s="8">
        <f t="shared" si="22"/>
        <v>22.95</v>
      </c>
      <c r="BN48" s="8">
        <f t="shared" si="23"/>
        <v>23.79</v>
      </c>
      <c r="BO48" s="8">
        <f t="shared" si="24"/>
        <v>23.79</v>
      </c>
      <c r="BP48" s="138">
        <f t="shared" si="25"/>
        <v>-0.83999999999999986</v>
      </c>
      <c r="BQ48" s="138">
        <f t="shared" si="26"/>
        <v>-0.83999999999999986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840</v>
      </c>
      <c r="G49" s="16">
        <f>'[3]14'!G51</f>
        <v>0</v>
      </c>
      <c r="H49" s="17">
        <f t="shared" si="27"/>
        <v>1160</v>
      </c>
      <c r="I49" s="15">
        <f>'[3]14'!J51</f>
        <v>320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150</v>
      </c>
      <c r="N49" s="16">
        <f>'[3]14'!O51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422.41999999999996</v>
      </c>
      <c r="AT49" s="8">
        <v>22.95</v>
      </c>
      <c r="AU49" s="8">
        <v>22.95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22.95</v>
      </c>
      <c r="BM49" s="8">
        <f t="shared" si="22"/>
        <v>22.95</v>
      </c>
      <c r="BN49" s="8">
        <f t="shared" si="23"/>
        <v>23.79</v>
      </c>
      <c r="BO49" s="8">
        <f t="shared" si="24"/>
        <v>23.79</v>
      </c>
      <c r="BP49" s="138">
        <f t="shared" si="25"/>
        <v>-0.83999999999999986</v>
      </c>
      <c r="BQ49" s="138">
        <f t="shared" si="26"/>
        <v>-0.83999999999999986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840</v>
      </c>
      <c r="G50" s="16">
        <f>'[3]14'!G52</f>
        <v>0</v>
      </c>
      <c r="H50" s="17">
        <f t="shared" si="27"/>
        <v>1160</v>
      </c>
      <c r="I50" s="15">
        <f>'[3]14'!J52</f>
        <v>320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150</v>
      </c>
      <c r="N50" s="16">
        <f>'[3]14'!O52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422.41999999999996</v>
      </c>
      <c r="AT50" s="8">
        <v>22.95</v>
      </c>
      <c r="AU50" s="8">
        <v>22.95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22.95</v>
      </c>
      <c r="BM50" s="8">
        <f t="shared" si="22"/>
        <v>22.95</v>
      </c>
      <c r="BN50" s="8">
        <f t="shared" si="23"/>
        <v>23.79</v>
      </c>
      <c r="BO50" s="8">
        <f t="shared" si="24"/>
        <v>23.79</v>
      </c>
      <c r="BP50" s="138">
        <f t="shared" si="25"/>
        <v>-0.83999999999999986</v>
      </c>
      <c r="BQ50" s="138">
        <f t="shared" si="26"/>
        <v>-0.83999999999999986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840</v>
      </c>
      <c r="G51" s="16">
        <f>'[3]14'!G53</f>
        <v>0</v>
      </c>
      <c r="H51" s="17">
        <f t="shared" si="27"/>
        <v>1160</v>
      </c>
      <c r="I51" s="15">
        <f>'[3]14'!J53</f>
        <v>320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150</v>
      </c>
      <c r="N51" s="16">
        <f>'[3]14'!O53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422.41999999999996</v>
      </c>
      <c r="AT51" s="8">
        <v>22.95</v>
      </c>
      <c r="AU51" s="8">
        <v>22.95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22.95</v>
      </c>
      <c r="BM51" s="8">
        <f t="shared" si="22"/>
        <v>22.95</v>
      </c>
      <c r="BN51" s="8">
        <f t="shared" si="23"/>
        <v>23.79</v>
      </c>
      <c r="BO51" s="8">
        <f t="shared" si="24"/>
        <v>23.79</v>
      </c>
      <c r="BP51" s="138">
        <f t="shared" si="25"/>
        <v>-0.83999999999999986</v>
      </c>
      <c r="BQ51" s="138">
        <f t="shared" si="26"/>
        <v>-0.83999999999999986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840</v>
      </c>
      <c r="G52" s="16">
        <f>'[3]14'!G54</f>
        <v>0</v>
      </c>
      <c r="H52" s="17">
        <f t="shared" si="27"/>
        <v>1160</v>
      </c>
      <c r="I52" s="15">
        <f>'[3]14'!J54</f>
        <v>320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150</v>
      </c>
      <c r="N52" s="16">
        <f>'[3]14'!O54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422.41999999999996</v>
      </c>
      <c r="AT52" s="8">
        <v>22.95</v>
      </c>
      <c r="AU52" s="8">
        <v>22.95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22.95</v>
      </c>
      <c r="BM52" s="8">
        <f t="shared" si="22"/>
        <v>22.95</v>
      </c>
      <c r="BN52" s="8">
        <f t="shared" si="23"/>
        <v>23.79</v>
      </c>
      <c r="BO52" s="8">
        <f t="shared" si="24"/>
        <v>23.79</v>
      </c>
      <c r="BP52" s="138">
        <f t="shared" si="25"/>
        <v>-0.83999999999999986</v>
      </c>
      <c r="BQ52" s="138">
        <f t="shared" si="26"/>
        <v>-0.83999999999999986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840</v>
      </c>
      <c r="G53" s="16">
        <f>'[3]14'!G55</f>
        <v>0</v>
      </c>
      <c r="H53" s="17">
        <f t="shared" si="27"/>
        <v>1160</v>
      </c>
      <c r="I53" s="15">
        <f>'[3]14'!J55</f>
        <v>320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150</v>
      </c>
      <c r="N53" s="16">
        <f>'[3]14'!O55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422.41999999999996</v>
      </c>
      <c r="AT53" s="8">
        <v>22.95</v>
      </c>
      <c r="AU53" s="8">
        <v>22.95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22.95</v>
      </c>
      <c r="BM53" s="8">
        <f t="shared" si="22"/>
        <v>22.95</v>
      </c>
      <c r="BN53" s="8">
        <f t="shared" si="23"/>
        <v>23.79</v>
      </c>
      <c r="BO53" s="8">
        <f t="shared" si="24"/>
        <v>23.79</v>
      </c>
      <c r="BP53" s="138">
        <f t="shared" si="25"/>
        <v>-0.83999999999999986</v>
      </c>
      <c r="BQ53" s="138">
        <f t="shared" si="26"/>
        <v>-0.83999999999999986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840</v>
      </c>
      <c r="G54" s="16">
        <f>'[3]14'!G56</f>
        <v>0</v>
      </c>
      <c r="H54" s="17">
        <f t="shared" si="27"/>
        <v>1160</v>
      </c>
      <c r="I54" s="15">
        <f>'[3]14'!J56</f>
        <v>320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150</v>
      </c>
      <c r="N54" s="16">
        <f>'[3]14'!O56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422.41999999999996</v>
      </c>
      <c r="AT54" s="8">
        <v>22.95</v>
      </c>
      <c r="AU54" s="8">
        <v>22.95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22.95</v>
      </c>
      <c r="BM54" s="8">
        <f t="shared" si="22"/>
        <v>22.95</v>
      </c>
      <c r="BN54" s="8">
        <f t="shared" si="23"/>
        <v>23.79</v>
      </c>
      <c r="BO54" s="8">
        <f t="shared" si="24"/>
        <v>23.79</v>
      </c>
      <c r="BP54" s="138">
        <f t="shared" si="25"/>
        <v>-0.83999999999999986</v>
      </c>
      <c r="BQ54" s="138">
        <f t="shared" si="26"/>
        <v>-0.83999999999999986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840</v>
      </c>
      <c r="G55" s="16">
        <f>'[3]14'!G57</f>
        <v>0</v>
      </c>
      <c r="H55" s="17">
        <f t="shared" si="27"/>
        <v>1160</v>
      </c>
      <c r="I55" s="15">
        <f>'[3]14'!J57</f>
        <v>320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150</v>
      </c>
      <c r="N55" s="16">
        <f>'[3]14'!O57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422.41999999999996</v>
      </c>
      <c r="AT55" s="8">
        <v>22.95</v>
      </c>
      <c r="AU55" s="8">
        <v>22.95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22.95</v>
      </c>
      <c r="BM55" s="8">
        <f t="shared" si="22"/>
        <v>22.95</v>
      </c>
      <c r="BN55" s="8">
        <f t="shared" si="23"/>
        <v>23.79</v>
      </c>
      <c r="BO55" s="8">
        <f t="shared" si="24"/>
        <v>23.79</v>
      </c>
      <c r="BP55" s="138">
        <f t="shared" si="25"/>
        <v>-0.83999999999999986</v>
      </c>
      <c r="BQ55" s="138">
        <f t="shared" si="26"/>
        <v>-0.83999999999999986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840</v>
      </c>
      <c r="G56" s="16">
        <f>'[3]14'!G58</f>
        <v>0</v>
      </c>
      <c r="H56" s="17">
        <f t="shared" si="27"/>
        <v>1160</v>
      </c>
      <c r="I56" s="15">
        <f>'[3]14'!J58</f>
        <v>320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150</v>
      </c>
      <c r="N56" s="16">
        <f>'[3]14'!O58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422.41999999999996</v>
      </c>
      <c r="AT56" s="8">
        <v>22.95</v>
      </c>
      <c r="AU56" s="8">
        <v>22.95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22.95</v>
      </c>
      <c r="BM56" s="8">
        <f t="shared" si="22"/>
        <v>22.95</v>
      </c>
      <c r="BN56" s="8">
        <f t="shared" si="23"/>
        <v>23.79</v>
      </c>
      <c r="BO56" s="8">
        <f t="shared" si="24"/>
        <v>23.79</v>
      </c>
      <c r="BP56" s="138">
        <f t="shared" si="25"/>
        <v>-0.83999999999999986</v>
      </c>
      <c r="BQ56" s="138">
        <f t="shared" si="26"/>
        <v>-0.83999999999999986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840</v>
      </c>
      <c r="G57" s="16">
        <f>'[3]14'!G59</f>
        <v>0</v>
      </c>
      <c r="H57" s="17">
        <f t="shared" si="27"/>
        <v>1160</v>
      </c>
      <c r="I57" s="15">
        <f>'[3]14'!J59</f>
        <v>320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150</v>
      </c>
      <c r="N57" s="16">
        <f>'[3]14'!O59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422.41999999999996</v>
      </c>
      <c r="AT57" s="8">
        <v>22.95</v>
      </c>
      <c r="AU57" s="8">
        <v>22.95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22.95</v>
      </c>
      <c r="BM57" s="8">
        <f t="shared" si="22"/>
        <v>22.95</v>
      </c>
      <c r="BN57" s="8">
        <f t="shared" si="23"/>
        <v>23.79</v>
      </c>
      <c r="BO57" s="8">
        <f t="shared" si="24"/>
        <v>23.79</v>
      </c>
      <c r="BP57" s="138">
        <f t="shared" si="25"/>
        <v>-0.83999999999999986</v>
      </c>
      <c r="BQ57" s="138">
        <f t="shared" si="26"/>
        <v>-0.83999999999999986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840</v>
      </c>
      <c r="G58" s="16">
        <f>'[3]14'!G60</f>
        <v>0</v>
      </c>
      <c r="H58" s="17">
        <f t="shared" si="27"/>
        <v>1160</v>
      </c>
      <c r="I58" s="15">
        <f>'[3]14'!J60</f>
        <v>320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150</v>
      </c>
      <c r="N58" s="16">
        <f>'[3]14'!O60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422.41999999999996</v>
      </c>
      <c r="AT58" s="8">
        <v>22.95</v>
      </c>
      <c r="AU58" s="8">
        <v>22.95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22.95</v>
      </c>
      <c r="BM58" s="8">
        <f t="shared" si="22"/>
        <v>22.95</v>
      </c>
      <c r="BN58" s="8">
        <f t="shared" si="23"/>
        <v>23.79</v>
      </c>
      <c r="BO58" s="8">
        <f t="shared" si="24"/>
        <v>23.79</v>
      </c>
      <c r="BP58" s="138">
        <f t="shared" si="25"/>
        <v>-0.83999999999999986</v>
      </c>
      <c r="BQ58" s="138">
        <f t="shared" si="26"/>
        <v>-0.83999999999999986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840</v>
      </c>
      <c r="G59" s="16">
        <f>'[3]14'!G61</f>
        <v>0</v>
      </c>
      <c r="H59" s="17">
        <f t="shared" si="27"/>
        <v>1160</v>
      </c>
      <c r="I59" s="15">
        <f>'[3]14'!J61</f>
        <v>320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150</v>
      </c>
      <c r="N59" s="16">
        <f>'[3]14'!O61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428.05999999999995</v>
      </c>
      <c r="AT59" s="8">
        <v>22.95</v>
      </c>
      <c r="AU59" s="8">
        <v>22.95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22.95</v>
      </c>
      <c r="BM59" s="8">
        <f t="shared" si="22"/>
        <v>22.95</v>
      </c>
      <c r="BN59" s="8">
        <f t="shared" si="23"/>
        <v>20.97</v>
      </c>
      <c r="BO59" s="8">
        <f t="shared" si="24"/>
        <v>20.97</v>
      </c>
      <c r="BP59" s="138">
        <f t="shared" si="25"/>
        <v>1.9800000000000004</v>
      </c>
      <c r="BQ59" s="138">
        <f t="shared" si="26"/>
        <v>1.9800000000000004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840</v>
      </c>
      <c r="G60" s="16">
        <f>'[3]14'!G62</f>
        <v>0</v>
      </c>
      <c r="H60" s="17">
        <f t="shared" si="27"/>
        <v>1160</v>
      </c>
      <c r="I60" s="15">
        <f>'[3]14'!J62</f>
        <v>320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150</v>
      </c>
      <c r="N60" s="16">
        <f>'[3]14'!O62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428.05999999999995</v>
      </c>
      <c r="AT60" s="8">
        <v>22.95</v>
      </c>
      <c r="AU60" s="8">
        <v>22.95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22.95</v>
      </c>
      <c r="BM60" s="8">
        <f t="shared" si="22"/>
        <v>22.95</v>
      </c>
      <c r="BN60" s="8">
        <f t="shared" si="23"/>
        <v>20.97</v>
      </c>
      <c r="BO60" s="8">
        <f t="shared" si="24"/>
        <v>20.97</v>
      </c>
      <c r="BP60" s="138">
        <f t="shared" si="25"/>
        <v>1.9800000000000004</v>
      </c>
      <c r="BQ60" s="138">
        <f t="shared" si="26"/>
        <v>1.9800000000000004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840</v>
      </c>
      <c r="G61" s="16">
        <f>'[3]14'!G63</f>
        <v>0</v>
      </c>
      <c r="H61" s="17">
        <f t="shared" si="27"/>
        <v>1160</v>
      </c>
      <c r="I61" s="15">
        <f>'[3]14'!J63</f>
        <v>320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150</v>
      </c>
      <c r="N61" s="16">
        <f>'[3]14'!O63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428.05999999999995</v>
      </c>
      <c r="AT61" s="8">
        <v>22.95</v>
      </c>
      <c r="AU61" s="8">
        <v>22.95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22.95</v>
      </c>
      <c r="BM61" s="8">
        <f t="shared" si="22"/>
        <v>22.95</v>
      </c>
      <c r="BN61" s="8">
        <f t="shared" si="23"/>
        <v>20.97</v>
      </c>
      <c r="BO61" s="8">
        <f t="shared" si="24"/>
        <v>20.97</v>
      </c>
      <c r="BP61" s="138">
        <f t="shared" si="25"/>
        <v>1.9800000000000004</v>
      </c>
      <c r="BQ61" s="138">
        <f t="shared" si="26"/>
        <v>1.9800000000000004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840</v>
      </c>
      <c r="G62" s="16">
        <f>'[3]14'!G64</f>
        <v>0</v>
      </c>
      <c r="H62" s="17">
        <f t="shared" si="27"/>
        <v>1160</v>
      </c>
      <c r="I62" s="15">
        <f>'[3]14'!J64</f>
        <v>320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150</v>
      </c>
      <c r="N62" s="16">
        <f>'[3]14'!O64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428.05999999999995</v>
      </c>
      <c r="AT62" s="8">
        <v>22.95</v>
      </c>
      <c r="AU62" s="8">
        <v>22.95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22.95</v>
      </c>
      <c r="BM62" s="8">
        <f t="shared" si="22"/>
        <v>22.95</v>
      </c>
      <c r="BN62" s="8">
        <f t="shared" si="23"/>
        <v>20.97</v>
      </c>
      <c r="BO62" s="8">
        <f t="shared" si="24"/>
        <v>20.97</v>
      </c>
      <c r="BP62" s="138">
        <f t="shared" si="25"/>
        <v>1.9800000000000004</v>
      </c>
      <c r="BQ62" s="138">
        <f t="shared" si="26"/>
        <v>1.9800000000000004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840</v>
      </c>
      <c r="G63" s="16">
        <f>'[3]14'!G65</f>
        <v>0</v>
      </c>
      <c r="H63" s="17">
        <f t="shared" si="27"/>
        <v>1160</v>
      </c>
      <c r="I63" s="15">
        <f>'[3]14'!J65</f>
        <v>320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150</v>
      </c>
      <c r="N63" s="16">
        <f>'[3]14'!O65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428.05999999999995</v>
      </c>
      <c r="AT63" s="8">
        <v>22.95</v>
      </c>
      <c r="AU63" s="8">
        <v>22.95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22.95</v>
      </c>
      <c r="BM63" s="8">
        <f t="shared" si="22"/>
        <v>22.95</v>
      </c>
      <c r="BN63" s="8">
        <f t="shared" si="23"/>
        <v>20.97</v>
      </c>
      <c r="BO63" s="8">
        <f t="shared" si="24"/>
        <v>20.97</v>
      </c>
      <c r="BP63" s="138">
        <f t="shared" si="25"/>
        <v>1.9800000000000004</v>
      </c>
      <c r="BQ63" s="138">
        <f t="shared" si="26"/>
        <v>1.9800000000000004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840</v>
      </c>
      <c r="G64" s="16">
        <f>'[3]14'!G66</f>
        <v>0</v>
      </c>
      <c r="H64" s="17">
        <f t="shared" si="27"/>
        <v>1160</v>
      </c>
      <c r="I64" s="15">
        <f>'[3]14'!J66</f>
        <v>320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150</v>
      </c>
      <c r="N64" s="16">
        <f>'[3]14'!O66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428.05999999999995</v>
      </c>
      <c r="AT64" s="8">
        <v>22.95</v>
      </c>
      <c r="AU64" s="8">
        <v>22.95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22.95</v>
      </c>
      <c r="BM64" s="8">
        <f t="shared" si="22"/>
        <v>22.95</v>
      </c>
      <c r="BN64" s="8">
        <f t="shared" si="23"/>
        <v>20.97</v>
      </c>
      <c r="BO64" s="8">
        <f t="shared" si="24"/>
        <v>20.97</v>
      </c>
      <c r="BP64" s="138">
        <f t="shared" si="25"/>
        <v>1.9800000000000004</v>
      </c>
      <c r="BQ64" s="138">
        <f t="shared" si="26"/>
        <v>1.9800000000000004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840</v>
      </c>
      <c r="G65" s="16">
        <f>'[3]14'!G67</f>
        <v>0</v>
      </c>
      <c r="H65" s="17">
        <f t="shared" si="27"/>
        <v>1160</v>
      </c>
      <c r="I65" s="15">
        <f>'[3]14'!J67</f>
        <v>320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150</v>
      </c>
      <c r="N65" s="16">
        <f>'[3]14'!O67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20.97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20.97</v>
      </c>
      <c r="AE65" s="8">
        <f t="shared" si="11"/>
        <v>20.97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20.97</v>
      </c>
      <c r="AL65" s="8">
        <f t="shared" si="35"/>
        <v>278.05999999999995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428.05999999999995</v>
      </c>
      <c r="AT65" s="8">
        <v>22.95</v>
      </c>
      <c r="AU65" s="8">
        <v>22.95</v>
      </c>
      <c r="AW65" s="203">
        <v>20.97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20.97</v>
      </c>
      <c r="BD65" s="203">
        <v>20.97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20.97</v>
      </c>
      <c r="BL65" s="8">
        <f t="shared" si="21"/>
        <v>22.95</v>
      </c>
      <c r="BM65" s="8">
        <f t="shared" si="22"/>
        <v>22.95</v>
      </c>
      <c r="BN65" s="8">
        <f t="shared" si="23"/>
        <v>20.97</v>
      </c>
      <c r="BO65" s="8">
        <f t="shared" si="24"/>
        <v>20.97</v>
      </c>
      <c r="BP65" s="138">
        <f t="shared" si="25"/>
        <v>1.9800000000000004</v>
      </c>
      <c r="BQ65" s="138">
        <f t="shared" si="26"/>
        <v>1.9800000000000004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840</v>
      </c>
      <c r="G66" s="16">
        <f>'[3]14'!G68</f>
        <v>0</v>
      </c>
      <c r="H66" s="17">
        <f t="shared" si="27"/>
        <v>1160</v>
      </c>
      <c r="I66" s="15">
        <f>'[3]14'!J68</f>
        <v>320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150</v>
      </c>
      <c r="N66" s="16">
        <f>'[3]14'!O68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20.97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20.97</v>
      </c>
      <c r="AE66" s="8">
        <f t="shared" si="11"/>
        <v>20.97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20.97</v>
      </c>
      <c r="AL66" s="8">
        <f t="shared" si="35"/>
        <v>278.05999999999995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428.05999999999995</v>
      </c>
      <c r="AT66" s="8">
        <v>22.95</v>
      </c>
      <c r="AU66" s="8">
        <v>22.95</v>
      </c>
      <c r="AW66" s="203">
        <v>20.97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20.97</v>
      </c>
      <c r="BD66" s="203">
        <v>20.97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20.97</v>
      </c>
      <c r="BL66" s="8">
        <f t="shared" si="21"/>
        <v>22.95</v>
      </c>
      <c r="BM66" s="8">
        <f t="shared" si="22"/>
        <v>22.95</v>
      </c>
      <c r="BN66" s="8">
        <f t="shared" si="23"/>
        <v>20.97</v>
      </c>
      <c r="BO66" s="8">
        <f t="shared" si="24"/>
        <v>20.97</v>
      </c>
      <c r="BP66" s="138">
        <f t="shared" si="25"/>
        <v>1.9800000000000004</v>
      </c>
      <c r="BQ66" s="138">
        <f t="shared" si="26"/>
        <v>1.9800000000000004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840</v>
      </c>
      <c r="G67" s="16">
        <f>'[3]14'!G69</f>
        <v>0</v>
      </c>
      <c r="H67" s="17">
        <f t="shared" si="27"/>
        <v>1160</v>
      </c>
      <c r="I67" s="15">
        <f>'[3]14'!J69</f>
        <v>320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150</v>
      </c>
      <c r="N67" s="16">
        <f>'[3]14'!O69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20.97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20.97</v>
      </c>
      <c r="AE67" s="8">
        <f t="shared" si="11"/>
        <v>20.97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20.97</v>
      </c>
      <c r="AL67" s="8">
        <f t="shared" si="35"/>
        <v>278.05999999999995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428.05999999999995</v>
      </c>
      <c r="AT67" s="8">
        <v>22.95</v>
      </c>
      <c r="AU67" s="8">
        <v>22.95</v>
      </c>
      <c r="AW67" s="203">
        <v>20.97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20.97</v>
      </c>
      <c r="BD67" s="203">
        <v>20.97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20.97</v>
      </c>
      <c r="BL67" s="8">
        <f t="shared" si="21"/>
        <v>22.95</v>
      </c>
      <c r="BM67" s="8">
        <f t="shared" si="22"/>
        <v>22.95</v>
      </c>
      <c r="BN67" s="8">
        <f t="shared" si="23"/>
        <v>20.97</v>
      </c>
      <c r="BO67" s="8">
        <f t="shared" si="24"/>
        <v>20.97</v>
      </c>
      <c r="BP67" s="138">
        <f t="shared" si="25"/>
        <v>1.9800000000000004</v>
      </c>
      <c r="BQ67" s="138">
        <f t="shared" si="26"/>
        <v>1.9800000000000004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840</v>
      </c>
      <c r="G68" s="16">
        <f>'[3]14'!G70</f>
        <v>0</v>
      </c>
      <c r="H68" s="17">
        <f t="shared" si="27"/>
        <v>1160</v>
      </c>
      <c r="I68" s="15">
        <f>'[3]14'!J70</f>
        <v>320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150</v>
      </c>
      <c r="N68" s="16">
        <f>'[3]14'!O70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23.79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23.79</v>
      </c>
      <c r="AE68" s="8">
        <f t="shared" ref="AE68:AE98" si="43">BD68</f>
        <v>23.79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23.79</v>
      </c>
      <c r="AL68" s="8">
        <f t="shared" si="35"/>
        <v>272.41999999999996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422.41999999999996</v>
      </c>
      <c r="AT68" s="8">
        <v>22.95</v>
      </c>
      <c r="AU68" s="8">
        <v>22.95</v>
      </c>
      <c r="AW68" s="203">
        <v>23.79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23.79</v>
      </c>
      <c r="BD68" s="203">
        <v>23.79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23.79</v>
      </c>
      <c r="BL68" s="8">
        <f t="shared" ref="BL68:BL98" si="53">AT68</f>
        <v>22.95</v>
      </c>
      <c r="BM68" s="8">
        <f t="shared" ref="BM68:BM98" si="54">AU68</f>
        <v>22.95</v>
      </c>
      <c r="BN68" s="8">
        <f t="shared" ref="BN68:BN98" si="55">BC68</f>
        <v>23.79</v>
      </c>
      <c r="BO68" s="8">
        <f t="shared" ref="BO68:BO98" si="56">BJ68</f>
        <v>23.79</v>
      </c>
      <c r="BP68" s="138">
        <f t="shared" ref="BP68:BP98" si="57">BL68-BN68</f>
        <v>-0.83999999999999986</v>
      </c>
      <c r="BQ68" s="138">
        <f t="shared" ref="BQ68:BQ98" si="58">BM68-BO68</f>
        <v>-0.83999999999999986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840</v>
      </c>
      <c r="G69" s="16">
        <f>'[3]14'!G71</f>
        <v>0</v>
      </c>
      <c r="H69" s="17">
        <f t="shared" ref="H69:H98" si="59">SUM(B69:G69)</f>
        <v>1160</v>
      </c>
      <c r="I69" s="15">
        <f>'[3]14'!J71</f>
        <v>320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150</v>
      </c>
      <c r="N69" s="16">
        <f>'[3]14'!O71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23.79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23.79</v>
      </c>
      <c r="AE69" s="8">
        <f t="shared" si="43"/>
        <v>23.79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23.79</v>
      </c>
      <c r="AL69" s="8">
        <f t="shared" si="35"/>
        <v>272.41999999999996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422.41999999999996</v>
      </c>
      <c r="AT69" s="8">
        <v>22.95</v>
      </c>
      <c r="AU69" s="8">
        <v>22.95</v>
      </c>
      <c r="AW69" s="203">
        <v>23.79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23.79</v>
      </c>
      <c r="BD69" s="203">
        <v>23.79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23.79</v>
      </c>
      <c r="BL69" s="8">
        <f t="shared" si="53"/>
        <v>22.95</v>
      </c>
      <c r="BM69" s="8">
        <f t="shared" si="54"/>
        <v>22.95</v>
      </c>
      <c r="BN69" s="8">
        <f t="shared" si="55"/>
        <v>23.79</v>
      </c>
      <c r="BO69" s="8">
        <f t="shared" si="56"/>
        <v>23.79</v>
      </c>
      <c r="BP69" s="138">
        <f t="shared" si="57"/>
        <v>-0.83999999999999986</v>
      </c>
      <c r="BQ69" s="138">
        <f t="shared" si="58"/>
        <v>-0.83999999999999986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840</v>
      </c>
      <c r="G70" s="16">
        <f>'[3]14'!G72</f>
        <v>0</v>
      </c>
      <c r="H70" s="17">
        <f t="shared" si="59"/>
        <v>1160</v>
      </c>
      <c r="I70" s="15">
        <f>'[3]14'!J72</f>
        <v>320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150</v>
      </c>
      <c r="N70" s="16">
        <f>'[3]14'!O72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23.79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23.79</v>
      </c>
      <c r="AE70" s="8">
        <f t="shared" si="43"/>
        <v>23.79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23.79</v>
      </c>
      <c r="AL70" s="8">
        <f t="shared" si="35"/>
        <v>272.41999999999996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422.41999999999996</v>
      </c>
      <c r="AT70" s="8">
        <v>22.95</v>
      </c>
      <c r="AU70" s="8">
        <v>22.95</v>
      </c>
      <c r="AW70" s="203">
        <v>23.79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23.79</v>
      </c>
      <c r="BD70" s="203">
        <v>23.79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23.79</v>
      </c>
      <c r="BL70" s="8">
        <f t="shared" si="53"/>
        <v>22.95</v>
      </c>
      <c r="BM70" s="8">
        <f t="shared" si="54"/>
        <v>22.95</v>
      </c>
      <c r="BN70" s="8">
        <f t="shared" si="55"/>
        <v>23.79</v>
      </c>
      <c r="BO70" s="8">
        <f t="shared" si="56"/>
        <v>23.79</v>
      </c>
      <c r="BP70" s="138">
        <f t="shared" si="57"/>
        <v>-0.83999999999999986</v>
      </c>
      <c r="BQ70" s="138">
        <f t="shared" si="58"/>
        <v>-0.83999999999999986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840</v>
      </c>
      <c r="G71" s="16">
        <f>'[3]14'!G73</f>
        <v>0</v>
      </c>
      <c r="H71" s="17">
        <f t="shared" si="59"/>
        <v>1160</v>
      </c>
      <c r="I71" s="15">
        <f>'[3]14'!J73</f>
        <v>320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150</v>
      </c>
      <c r="N71" s="16">
        <f>'[3]14'!O73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20.97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20.97</v>
      </c>
      <c r="AE71" s="8">
        <f t="shared" si="43"/>
        <v>20.97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20.97</v>
      </c>
      <c r="AL71" s="8">
        <f t="shared" si="35"/>
        <v>278.05999999999995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428.05999999999995</v>
      </c>
      <c r="AT71" s="8">
        <v>22.95</v>
      </c>
      <c r="AU71" s="8">
        <v>22.95</v>
      </c>
      <c r="AW71" s="203">
        <v>20.97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20.97</v>
      </c>
      <c r="BD71" s="203">
        <v>20.97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20.97</v>
      </c>
      <c r="BL71" s="8">
        <f t="shared" si="53"/>
        <v>22.95</v>
      </c>
      <c r="BM71" s="8">
        <f t="shared" si="54"/>
        <v>22.95</v>
      </c>
      <c r="BN71" s="8">
        <f t="shared" si="55"/>
        <v>20.97</v>
      </c>
      <c r="BO71" s="8">
        <f t="shared" si="56"/>
        <v>20.97</v>
      </c>
      <c r="BP71" s="138">
        <f t="shared" si="57"/>
        <v>1.9800000000000004</v>
      </c>
      <c r="BQ71" s="138">
        <f t="shared" si="58"/>
        <v>1.9800000000000004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840</v>
      </c>
      <c r="G72" s="16">
        <f>'[3]14'!G74</f>
        <v>0</v>
      </c>
      <c r="H72" s="17">
        <f t="shared" si="59"/>
        <v>1160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150</v>
      </c>
      <c r="N72" s="16">
        <f>'[3]14'!O74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20.97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20.97</v>
      </c>
      <c r="AE72" s="8">
        <f t="shared" si="43"/>
        <v>20.97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20.97</v>
      </c>
      <c r="AL72" s="8">
        <f t="shared" si="35"/>
        <v>278.05999999999995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428.05999999999995</v>
      </c>
      <c r="AT72" s="8">
        <v>22.95</v>
      </c>
      <c r="AU72" s="8">
        <v>22.95</v>
      </c>
      <c r="AW72" s="203">
        <v>20.97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20.97</v>
      </c>
      <c r="BD72" s="203">
        <v>20.97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20.97</v>
      </c>
      <c r="BL72" s="8">
        <f t="shared" si="53"/>
        <v>22.95</v>
      </c>
      <c r="BM72" s="8">
        <f t="shared" si="54"/>
        <v>22.95</v>
      </c>
      <c r="BN72" s="8">
        <f t="shared" si="55"/>
        <v>20.97</v>
      </c>
      <c r="BO72" s="8">
        <f t="shared" si="56"/>
        <v>20.97</v>
      </c>
      <c r="BP72" s="138">
        <f t="shared" si="57"/>
        <v>1.9800000000000004</v>
      </c>
      <c r="BQ72" s="138">
        <f t="shared" si="58"/>
        <v>1.9800000000000004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840</v>
      </c>
      <c r="G73" s="16">
        <f>'[3]14'!G75</f>
        <v>0</v>
      </c>
      <c r="H73" s="17">
        <f t="shared" si="59"/>
        <v>1160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150</v>
      </c>
      <c r="N73" s="16">
        <f>'[3]14'!O75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20.97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20.97</v>
      </c>
      <c r="AE73" s="8">
        <f t="shared" si="43"/>
        <v>20.97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20.97</v>
      </c>
      <c r="AL73" s="8">
        <f t="shared" si="35"/>
        <v>278.05999999999995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428.05999999999995</v>
      </c>
      <c r="AT73" s="8">
        <v>22.95</v>
      </c>
      <c r="AU73" s="8">
        <v>22.95</v>
      </c>
      <c r="AW73" s="203">
        <v>20.97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20.97</v>
      </c>
      <c r="BD73" s="203">
        <v>20.97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20.97</v>
      </c>
      <c r="BL73" s="8">
        <f t="shared" si="53"/>
        <v>22.95</v>
      </c>
      <c r="BM73" s="8">
        <f t="shared" si="54"/>
        <v>22.95</v>
      </c>
      <c r="BN73" s="8">
        <f t="shared" si="55"/>
        <v>20.97</v>
      </c>
      <c r="BO73" s="8">
        <f t="shared" si="56"/>
        <v>20.97</v>
      </c>
      <c r="BP73" s="138">
        <f t="shared" si="57"/>
        <v>1.9800000000000004</v>
      </c>
      <c r="BQ73" s="138">
        <f t="shared" si="58"/>
        <v>1.9800000000000004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840</v>
      </c>
      <c r="G74" s="16">
        <f>'[3]14'!G76</f>
        <v>0</v>
      </c>
      <c r="H74" s="17">
        <f t="shared" si="59"/>
        <v>1160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150</v>
      </c>
      <c r="N74" s="16">
        <f>'[3]14'!O76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20.97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20.97</v>
      </c>
      <c r="AE74" s="8">
        <f t="shared" si="43"/>
        <v>20.97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20.97</v>
      </c>
      <c r="AL74" s="8">
        <f t="shared" si="35"/>
        <v>278.05999999999995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428.05999999999995</v>
      </c>
      <c r="AT74" s="8">
        <v>22.95</v>
      </c>
      <c r="AU74" s="8">
        <v>22.95</v>
      </c>
      <c r="AW74" s="203">
        <v>20.97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20.97</v>
      </c>
      <c r="BD74" s="203">
        <v>20.97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20.97</v>
      </c>
      <c r="BL74" s="8">
        <f t="shared" si="53"/>
        <v>22.95</v>
      </c>
      <c r="BM74" s="8">
        <f t="shared" si="54"/>
        <v>22.95</v>
      </c>
      <c r="BN74" s="8">
        <f t="shared" si="55"/>
        <v>20.97</v>
      </c>
      <c r="BO74" s="8">
        <f t="shared" si="56"/>
        <v>20.97</v>
      </c>
      <c r="BP74" s="138">
        <f t="shared" si="57"/>
        <v>1.9800000000000004</v>
      </c>
      <c r="BQ74" s="138">
        <f t="shared" si="58"/>
        <v>1.9800000000000004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840</v>
      </c>
      <c r="G75" s="16">
        <f>'[3]14'!G77</f>
        <v>0</v>
      </c>
      <c r="H75" s="17">
        <f t="shared" si="59"/>
        <v>1160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150</v>
      </c>
      <c r="N75" s="16">
        <f>'[3]14'!O77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20.97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20.97</v>
      </c>
      <c r="AE75" s="8">
        <f t="shared" si="43"/>
        <v>20.97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20.97</v>
      </c>
      <c r="AL75" s="8">
        <f t="shared" si="35"/>
        <v>278.05999999999995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428.05999999999995</v>
      </c>
      <c r="AT75" s="8">
        <v>22.95</v>
      </c>
      <c r="AU75" s="8">
        <v>20.23</v>
      </c>
      <c r="AW75" s="203">
        <v>20.97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20.97</v>
      </c>
      <c r="BD75" s="203">
        <v>20.97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20.97</v>
      </c>
      <c r="BL75" s="8">
        <f t="shared" si="53"/>
        <v>22.95</v>
      </c>
      <c r="BM75" s="8">
        <f t="shared" si="54"/>
        <v>20.23</v>
      </c>
      <c r="BN75" s="8">
        <f t="shared" si="55"/>
        <v>20.97</v>
      </c>
      <c r="BO75" s="8">
        <f t="shared" si="56"/>
        <v>20.97</v>
      </c>
      <c r="BP75" s="138">
        <f t="shared" si="57"/>
        <v>1.9800000000000004</v>
      </c>
      <c r="BQ75" s="138">
        <f t="shared" si="58"/>
        <v>-0.73999999999999844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840</v>
      </c>
      <c r="G76" s="16">
        <f>'[3]14'!G78</f>
        <v>0</v>
      </c>
      <c r="H76" s="17">
        <f t="shared" si="59"/>
        <v>1160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150</v>
      </c>
      <c r="N76" s="16">
        <f>'[3]14'!O78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20.97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20.97</v>
      </c>
      <c r="AE76" s="8">
        <f t="shared" si="43"/>
        <v>20.97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20.97</v>
      </c>
      <c r="AL76" s="8">
        <f t="shared" si="35"/>
        <v>278.05999999999995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428.05999999999995</v>
      </c>
      <c r="AT76" s="8">
        <v>22.95</v>
      </c>
      <c r="AU76" s="8">
        <v>20.23</v>
      </c>
      <c r="AW76" s="203">
        <v>20.97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20.97</v>
      </c>
      <c r="BD76" s="203">
        <v>20.97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20.97</v>
      </c>
      <c r="BL76" s="8">
        <f t="shared" si="53"/>
        <v>22.95</v>
      </c>
      <c r="BM76" s="8">
        <f t="shared" si="54"/>
        <v>20.23</v>
      </c>
      <c r="BN76" s="8">
        <f t="shared" si="55"/>
        <v>20.97</v>
      </c>
      <c r="BO76" s="8">
        <f t="shared" si="56"/>
        <v>20.97</v>
      </c>
      <c r="BP76" s="138">
        <f t="shared" si="57"/>
        <v>1.9800000000000004</v>
      </c>
      <c r="BQ76" s="138">
        <f t="shared" si="58"/>
        <v>-0.73999999999999844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840</v>
      </c>
      <c r="G77" s="16">
        <f>'[3]14'!G79</f>
        <v>0</v>
      </c>
      <c r="H77" s="17">
        <f t="shared" si="59"/>
        <v>1160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150</v>
      </c>
      <c r="N77" s="16">
        <f>'[3]14'!O79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20.97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20.97</v>
      </c>
      <c r="AE77" s="8">
        <f t="shared" si="43"/>
        <v>20.97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20.97</v>
      </c>
      <c r="AL77" s="8">
        <f t="shared" si="35"/>
        <v>278.05999999999995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428.05999999999995</v>
      </c>
      <c r="AT77" s="8">
        <v>22.95</v>
      </c>
      <c r="AU77" s="8">
        <v>20.23</v>
      </c>
      <c r="AW77" s="203">
        <v>20.97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20.97</v>
      </c>
      <c r="BD77" s="203">
        <v>20.97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20.97</v>
      </c>
      <c r="BL77" s="8">
        <f t="shared" si="53"/>
        <v>22.95</v>
      </c>
      <c r="BM77" s="8">
        <f t="shared" si="54"/>
        <v>20.23</v>
      </c>
      <c r="BN77" s="8">
        <f t="shared" si="55"/>
        <v>20.97</v>
      </c>
      <c r="BO77" s="8">
        <f t="shared" si="56"/>
        <v>20.97</v>
      </c>
      <c r="BP77" s="138">
        <f t="shared" si="57"/>
        <v>1.9800000000000004</v>
      </c>
      <c r="BQ77" s="138">
        <f t="shared" si="58"/>
        <v>-0.73999999999999844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840</v>
      </c>
      <c r="G78" s="16">
        <f>'[3]14'!G80</f>
        <v>0</v>
      </c>
      <c r="H78" s="17">
        <f t="shared" si="59"/>
        <v>1160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150</v>
      </c>
      <c r="N78" s="16">
        <f>'[3]14'!O80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20.97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20.97</v>
      </c>
      <c r="AE78" s="8">
        <f t="shared" si="43"/>
        <v>20.97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20.97</v>
      </c>
      <c r="AL78" s="8">
        <f t="shared" si="35"/>
        <v>278.05999999999995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428.05999999999995</v>
      </c>
      <c r="AT78" s="8">
        <v>22.95</v>
      </c>
      <c r="AU78" s="8">
        <v>20.23</v>
      </c>
      <c r="AW78" s="203">
        <v>20.97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20.97</v>
      </c>
      <c r="BD78" s="203">
        <v>20.97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20.97</v>
      </c>
      <c r="BL78" s="8">
        <f t="shared" si="53"/>
        <v>22.95</v>
      </c>
      <c r="BM78" s="8">
        <f t="shared" si="54"/>
        <v>20.23</v>
      </c>
      <c r="BN78" s="8">
        <f t="shared" si="55"/>
        <v>20.97</v>
      </c>
      <c r="BO78" s="8">
        <f t="shared" si="56"/>
        <v>20.97</v>
      </c>
      <c r="BP78" s="138">
        <f t="shared" si="57"/>
        <v>1.9800000000000004</v>
      </c>
      <c r="BQ78" s="138">
        <f t="shared" si="58"/>
        <v>-0.73999999999999844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840</v>
      </c>
      <c r="G79" s="16">
        <f>'[3]14'!G81</f>
        <v>0</v>
      </c>
      <c r="H79" s="17">
        <f t="shared" si="59"/>
        <v>1160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190</v>
      </c>
      <c r="N79" s="16">
        <f>'[3]14'!O81</f>
        <v>0</v>
      </c>
      <c r="O79" s="17">
        <f t="shared" si="60"/>
        <v>510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190</v>
      </c>
      <c r="V79" s="16">
        <f t="shared" si="32"/>
        <v>0</v>
      </c>
      <c r="W79" s="17">
        <f t="shared" si="61"/>
        <v>510</v>
      </c>
      <c r="X79" s="8">
        <f t="shared" si="36"/>
        <v>20.97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20.97</v>
      </c>
      <c r="AE79" s="8">
        <f t="shared" si="43"/>
        <v>20.97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20.97</v>
      </c>
      <c r="AL79" s="8">
        <f t="shared" si="35"/>
        <v>278.05999999999995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190</v>
      </c>
      <c r="AQ79" s="8">
        <f t="shared" si="34"/>
        <v>0</v>
      </c>
      <c r="AR79" s="8">
        <f t="shared" si="50"/>
        <v>468.05999999999995</v>
      </c>
      <c r="AT79" s="8">
        <v>22.95</v>
      </c>
      <c r="AU79" s="8">
        <v>20.23</v>
      </c>
      <c r="AW79" s="203">
        <v>20.97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20.97</v>
      </c>
      <c r="BD79" s="203">
        <v>20.97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20.97</v>
      </c>
      <c r="BL79" s="8">
        <f t="shared" si="53"/>
        <v>22.95</v>
      </c>
      <c r="BM79" s="8">
        <f t="shared" si="54"/>
        <v>20.23</v>
      </c>
      <c r="BN79" s="8">
        <f t="shared" si="55"/>
        <v>20.97</v>
      </c>
      <c r="BO79" s="8">
        <f t="shared" si="56"/>
        <v>20.97</v>
      </c>
      <c r="BP79" s="138">
        <f t="shared" si="57"/>
        <v>1.9800000000000004</v>
      </c>
      <c r="BQ79" s="138">
        <f t="shared" si="58"/>
        <v>-0.73999999999999844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840</v>
      </c>
      <c r="G80" s="16">
        <f>'[3]14'!G82</f>
        <v>0</v>
      </c>
      <c r="H80" s="17">
        <f t="shared" si="59"/>
        <v>1160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190</v>
      </c>
      <c r="N80" s="16">
        <f>'[3]14'!O82</f>
        <v>0</v>
      </c>
      <c r="O80" s="17">
        <f t="shared" si="60"/>
        <v>510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190</v>
      </c>
      <c r="V80" s="16">
        <f t="shared" si="32"/>
        <v>0</v>
      </c>
      <c r="W80" s="17">
        <f t="shared" si="61"/>
        <v>510</v>
      </c>
      <c r="X80" s="8">
        <f t="shared" si="36"/>
        <v>20.97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20.97</v>
      </c>
      <c r="AE80" s="8">
        <f t="shared" si="43"/>
        <v>20.97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20.97</v>
      </c>
      <c r="AL80" s="8">
        <f t="shared" si="35"/>
        <v>278.05999999999995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190</v>
      </c>
      <c r="AQ80" s="8">
        <f t="shared" si="34"/>
        <v>0</v>
      </c>
      <c r="AR80" s="8">
        <f t="shared" si="50"/>
        <v>468.05999999999995</v>
      </c>
      <c r="AT80" s="8">
        <v>22.95</v>
      </c>
      <c r="AU80" s="8">
        <v>20.23</v>
      </c>
      <c r="AW80" s="203">
        <v>20.97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20.97</v>
      </c>
      <c r="BD80" s="203">
        <v>20.97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20.97</v>
      </c>
      <c r="BL80" s="8">
        <f t="shared" si="53"/>
        <v>22.95</v>
      </c>
      <c r="BM80" s="8">
        <f t="shared" si="54"/>
        <v>20.23</v>
      </c>
      <c r="BN80" s="8">
        <f t="shared" si="55"/>
        <v>20.97</v>
      </c>
      <c r="BO80" s="8">
        <f t="shared" si="56"/>
        <v>20.97</v>
      </c>
      <c r="BP80" s="138">
        <f t="shared" si="57"/>
        <v>1.9800000000000004</v>
      </c>
      <c r="BQ80" s="138">
        <f t="shared" si="58"/>
        <v>-0.73999999999999844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840</v>
      </c>
      <c r="G81" s="16">
        <f>'[3]14'!G83</f>
        <v>0</v>
      </c>
      <c r="H81" s="17">
        <f t="shared" si="59"/>
        <v>1160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190</v>
      </c>
      <c r="N81" s="16">
        <f>'[3]14'!O83</f>
        <v>0</v>
      </c>
      <c r="O81" s="17">
        <f t="shared" si="60"/>
        <v>510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190</v>
      </c>
      <c r="V81" s="16">
        <f t="shared" si="32"/>
        <v>0</v>
      </c>
      <c r="W81" s="17">
        <f t="shared" si="61"/>
        <v>510</v>
      </c>
      <c r="X81" s="8">
        <f t="shared" si="36"/>
        <v>20.97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20.97</v>
      </c>
      <c r="AE81" s="8">
        <f t="shared" si="43"/>
        <v>20.97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20.97</v>
      </c>
      <c r="AL81" s="8">
        <f t="shared" si="35"/>
        <v>278.05999999999995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190</v>
      </c>
      <c r="AQ81" s="8">
        <f t="shared" si="34"/>
        <v>0</v>
      </c>
      <c r="AR81" s="8">
        <f t="shared" si="50"/>
        <v>468.05999999999995</v>
      </c>
      <c r="AT81" s="8">
        <v>20.23</v>
      </c>
      <c r="AU81" s="8">
        <v>20.23</v>
      </c>
      <c r="AW81" s="203">
        <v>20.97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20.97</v>
      </c>
      <c r="BD81" s="203">
        <v>20.97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20.97</v>
      </c>
      <c r="BL81" s="8">
        <f t="shared" si="53"/>
        <v>20.23</v>
      </c>
      <c r="BM81" s="8">
        <f t="shared" si="54"/>
        <v>20.23</v>
      </c>
      <c r="BN81" s="8">
        <f t="shared" si="55"/>
        <v>20.97</v>
      </c>
      <c r="BO81" s="8">
        <f t="shared" si="56"/>
        <v>20.97</v>
      </c>
      <c r="BP81" s="138">
        <f t="shared" si="57"/>
        <v>-0.73999999999999844</v>
      </c>
      <c r="BQ81" s="138">
        <f t="shared" si="58"/>
        <v>-0.73999999999999844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840</v>
      </c>
      <c r="G82" s="16">
        <f>'[3]14'!G84</f>
        <v>0</v>
      </c>
      <c r="H82" s="17">
        <f t="shared" si="59"/>
        <v>1160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190</v>
      </c>
      <c r="N82" s="16">
        <f>'[3]14'!O84</f>
        <v>0</v>
      </c>
      <c r="O82" s="17">
        <f t="shared" si="60"/>
        <v>510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190</v>
      </c>
      <c r="V82" s="16">
        <f t="shared" si="32"/>
        <v>0</v>
      </c>
      <c r="W82" s="17">
        <f t="shared" si="61"/>
        <v>510</v>
      </c>
      <c r="X82" s="8">
        <f t="shared" si="36"/>
        <v>14.67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14.67</v>
      </c>
      <c r="AE82" s="8">
        <f t="shared" si="43"/>
        <v>14.67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14.67</v>
      </c>
      <c r="AL82" s="8">
        <f t="shared" si="35"/>
        <v>290.65999999999997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190</v>
      </c>
      <c r="AQ82" s="8">
        <f t="shared" si="34"/>
        <v>0</v>
      </c>
      <c r="AR82" s="8">
        <f t="shared" si="50"/>
        <v>480.65999999999997</v>
      </c>
      <c r="AT82" s="8">
        <v>14.16</v>
      </c>
      <c r="AU82" s="8">
        <v>14.16</v>
      </c>
      <c r="AW82" s="203">
        <v>14.67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14.67</v>
      </c>
      <c r="BD82" s="203">
        <v>14.67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14.67</v>
      </c>
      <c r="BL82" s="8">
        <f t="shared" si="53"/>
        <v>14.16</v>
      </c>
      <c r="BM82" s="8">
        <f t="shared" si="54"/>
        <v>14.16</v>
      </c>
      <c r="BN82" s="8">
        <f t="shared" si="55"/>
        <v>14.67</v>
      </c>
      <c r="BO82" s="8">
        <f t="shared" si="56"/>
        <v>14.67</v>
      </c>
      <c r="BP82" s="138">
        <f t="shared" si="57"/>
        <v>-0.50999999999999979</v>
      </c>
      <c r="BQ82" s="138">
        <f t="shared" si="58"/>
        <v>-0.50999999999999979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840</v>
      </c>
      <c r="G83" s="16">
        <f>'[3]14'!G85</f>
        <v>0</v>
      </c>
      <c r="H83" s="17">
        <f t="shared" si="59"/>
        <v>1160</v>
      </c>
      <c r="I83" s="15">
        <f>'[3]14'!J85</f>
        <v>320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354.48</v>
      </c>
      <c r="N83" s="16">
        <f>'[3]14'!O85</f>
        <v>0</v>
      </c>
      <c r="O83" s="17">
        <f t="shared" si="60"/>
        <v>674.48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354.48</v>
      </c>
      <c r="V83" s="16">
        <f t="shared" si="32"/>
        <v>0</v>
      </c>
      <c r="W83" s="17">
        <f t="shared" si="61"/>
        <v>674.48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354.48</v>
      </c>
      <c r="AQ83" s="8">
        <f t="shared" si="34"/>
        <v>0</v>
      </c>
      <c r="AR83" s="8">
        <f t="shared" si="50"/>
        <v>610.48</v>
      </c>
      <c r="AT83" s="8">
        <v>30.88</v>
      </c>
      <c r="AU83" s="8">
        <v>30.88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840</v>
      </c>
      <c r="G84" s="16">
        <f>'[3]14'!G86</f>
        <v>0</v>
      </c>
      <c r="H84" s="17">
        <f t="shared" si="59"/>
        <v>1160</v>
      </c>
      <c r="I84" s="15">
        <f>'[3]14'!J86</f>
        <v>320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354.48</v>
      </c>
      <c r="N84" s="16">
        <f>'[3]14'!O86</f>
        <v>0</v>
      </c>
      <c r="O84" s="17">
        <f t="shared" si="60"/>
        <v>674.48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354.48</v>
      </c>
      <c r="V84" s="16">
        <f t="shared" si="32"/>
        <v>0</v>
      </c>
      <c r="W84" s="17">
        <f t="shared" si="61"/>
        <v>674.48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354.48</v>
      </c>
      <c r="AQ84" s="8">
        <f t="shared" si="34"/>
        <v>0</v>
      </c>
      <c r="AR84" s="8">
        <f t="shared" si="50"/>
        <v>610.48</v>
      </c>
      <c r="AT84" s="8">
        <v>30.88</v>
      </c>
      <c r="AU84" s="8">
        <v>30.88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840</v>
      </c>
      <c r="G85" s="16">
        <f>'[3]14'!G87</f>
        <v>0</v>
      </c>
      <c r="H85" s="17">
        <f t="shared" si="59"/>
        <v>1160</v>
      </c>
      <c r="I85" s="15">
        <f>'[3]14'!J87</f>
        <v>320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354.48</v>
      </c>
      <c r="N85" s="16">
        <f>'[3]14'!O87</f>
        <v>0</v>
      </c>
      <c r="O85" s="17">
        <f t="shared" si="60"/>
        <v>674.48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354.48</v>
      </c>
      <c r="V85" s="16">
        <f t="shared" si="32"/>
        <v>0</v>
      </c>
      <c r="W85" s="17">
        <f t="shared" si="61"/>
        <v>674.48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354.48</v>
      </c>
      <c r="AQ85" s="8">
        <f t="shared" si="34"/>
        <v>0</v>
      </c>
      <c r="AR85" s="8">
        <f t="shared" si="50"/>
        <v>642.48</v>
      </c>
      <c r="AT85" s="8">
        <v>0</v>
      </c>
      <c r="AU85" s="8">
        <v>30.88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0</v>
      </c>
      <c r="BM85" s="8">
        <f t="shared" si="54"/>
        <v>30.88</v>
      </c>
      <c r="BN85" s="8">
        <f t="shared" si="55"/>
        <v>0</v>
      </c>
      <c r="BO85" s="8">
        <f t="shared" si="56"/>
        <v>32</v>
      </c>
      <c r="BP85" s="138">
        <f t="shared" si="57"/>
        <v>0</v>
      </c>
      <c r="BQ85" s="138">
        <f t="shared" si="58"/>
        <v>-1.120000000000001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840</v>
      </c>
      <c r="G86" s="16">
        <f>'[3]14'!G88</f>
        <v>0</v>
      </c>
      <c r="H86" s="17">
        <f t="shared" si="59"/>
        <v>1160</v>
      </c>
      <c r="I86" s="15">
        <f>'[3]14'!J88</f>
        <v>320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354.48</v>
      </c>
      <c r="N86" s="16">
        <f>'[3]14'!O88</f>
        <v>0</v>
      </c>
      <c r="O86" s="17">
        <f t="shared" si="60"/>
        <v>674.48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354.48</v>
      </c>
      <c r="V86" s="16">
        <f t="shared" si="32"/>
        <v>0</v>
      </c>
      <c r="W86" s="17">
        <f t="shared" si="61"/>
        <v>674.48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354.48</v>
      </c>
      <c r="AQ86" s="8">
        <f t="shared" si="34"/>
        <v>0</v>
      </c>
      <c r="AR86" s="8">
        <f t="shared" si="50"/>
        <v>642.48</v>
      </c>
      <c r="AT86" s="8">
        <v>0</v>
      </c>
      <c r="AU86" s="8">
        <v>30.88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0</v>
      </c>
      <c r="BM86" s="8">
        <f t="shared" si="54"/>
        <v>30.88</v>
      </c>
      <c r="BN86" s="8">
        <f t="shared" si="55"/>
        <v>0</v>
      </c>
      <c r="BO86" s="8">
        <f t="shared" si="56"/>
        <v>32</v>
      </c>
      <c r="BP86" s="138">
        <f t="shared" si="57"/>
        <v>0</v>
      </c>
      <c r="BQ86" s="138">
        <f t="shared" si="58"/>
        <v>-1.120000000000001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840</v>
      </c>
      <c r="G87" s="16">
        <f>'[3]14'!G89</f>
        <v>0</v>
      </c>
      <c r="H87" s="17">
        <f t="shared" si="59"/>
        <v>1160</v>
      </c>
      <c r="I87" s="15">
        <f>'[3]14'!J89</f>
        <v>320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354.48</v>
      </c>
      <c r="N87" s="16">
        <f>'[3]14'!O89</f>
        <v>0</v>
      </c>
      <c r="O87" s="17">
        <f t="shared" si="60"/>
        <v>674.48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354.48</v>
      </c>
      <c r="V87" s="16">
        <f t="shared" si="32"/>
        <v>0</v>
      </c>
      <c r="W87" s="17">
        <f t="shared" si="61"/>
        <v>674.48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354.48</v>
      </c>
      <c r="AQ87" s="8">
        <f t="shared" si="34"/>
        <v>0</v>
      </c>
      <c r="AR87" s="8">
        <f t="shared" si="50"/>
        <v>610.48</v>
      </c>
      <c r="AT87" s="8">
        <v>30.88</v>
      </c>
      <c r="AU87" s="8">
        <v>30.88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840</v>
      </c>
      <c r="G88" s="16">
        <f>'[3]14'!G90</f>
        <v>0</v>
      </c>
      <c r="H88" s="17">
        <f t="shared" si="59"/>
        <v>1160</v>
      </c>
      <c r="I88" s="15">
        <f>'[3]14'!J90</f>
        <v>320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354.48</v>
      </c>
      <c r="N88" s="16">
        <f>'[3]14'!O90</f>
        <v>0</v>
      </c>
      <c r="O88" s="17">
        <f t="shared" si="60"/>
        <v>674.48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354.48</v>
      </c>
      <c r="V88" s="16">
        <f t="shared" si="32"/>
        <v>0</v>
      </c>
      <c r="W88" s="17">
        <f t="shared" si="61"/>
        <v>674.48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354.48</v>
      </c>
      <c r="AQ88" s="8">
        <f t="shared" si="34"/>
        <v>0</v>
      </c>
      <c r="AR88" s="8">
        <f t="shared" si="50"/>
        <v>610.48</v>
      </c>
      <c r="AT88" s="8">
        <v>30.88</v>
      </c>
      <c r="AU88" s="8">
        <v>30.88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840</v>
      </c>
      <c r="G89" s="16">
        <f>'[3]14'!G91</f>
        <v>0</v>
      </c>
      <c r="H89" s="17">
        <f t="shared" si="59"/>
        <v>1160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454.48</v>
      </c>
      <c r="N89" s="16">
        <f>'[3]14'!O91</f>
        <v>0</v>
      </c>
      <c r="O89" s="17">
        <f t="shared" si="60"/>
        <v>774.48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454.48</v>
      </c>
      <c r="V89" s="16">
        <f t="shared" si="32"/>
        <v>0</v>
      </c>
      <c r="W89" s="17">
        <f t="shared" si="61"/>
        <v>774.48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454.48</v>
      </c>
      <c r="AQ89" s="8">
        <f t="shared" si="34"/>
        <v>0</v>
      </c>
      <c r="AR89" s="8">
        <f t="shared" si="50"/>
        <v>710.48</v>
      </c>
      <c r="AT89" s="8">
        <v>30.88</v>
      </c>
      <c r="AU89" s="8">
        <v>30.88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840</v>
      </c>
      <c r="G90" s="16">
        <f>'[3]14'!G92</f>
        <v>0</v>
      </c>
      <c r="H90" s="17">
        <f t="shared" si="59"/>
        <v>1160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616.48</v>
      </c>
      <c r="N90" s="16">
        <f>'[3]14'!O92</f>
        <v>0</v>
      </c>
      <c r="O90" s="17">
        <f t="shared" si="60"/>
        <v>936.48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616.48</v>
      </c>
      <c r="V90" s="16">
        <f t="shared" si="32"/>
        <v>0</v>
      </c>
      <c r="W90" s="17">
        <f t="shared" si="61"/>
        <v>936.48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616.48</v>
      </c>
      <c r="AQ90" s="8">
        <f t="shared" si="34"/>
        <v>0</v>
      </c>
      <c r="AR90" s="8">
        <f t="shared" si="50"/>
        <v>872.48</v>
      </c>
      <c r="AT90" s="8">
        <v>30.88</v>
      </c>
      <c r="AU90" s="8">
        <v>30.88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840</v>
      </c>
      <c r="G91" s="16">
        <f>'[3]14'!G93</f>
        <v>0</v>
      </c>
      <c r="H91" s="17">
        <f t="shared" si="59"/>
        <v>1160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626.48</v>
      </c>
      <c r="N91" s="16">
        <f>'[3]14'!O93</f>
        <v>0</v>
      </c>
      <c r="O91" s="17">
        <f t="shared" si="60"/>
        <v>946.48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626.48</v>
      </c>
      <c r="V91" s="16">
        <f t="shared" si="32"/>
        <v>0</v>
      </c>
      <c r="W91" s="17">
        <f t="shared" si="61"/>
        <v>946.48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626.48</v>
      </c>
      <c r="AQ91" s="8">
        <f t="shared" si="34"/>
        <v>0</v>
      </c>
      <c r="AR91" s="8">
        <f t="shared" si="50"/>
        <v>882.48</v>
      </c>
      <c r="AT91" s="8">
        <v>30.88</v>
      </c>
      <c r="AU91" s="8">
        <v>30.88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840</v>
      </c>
      <c r="G92" s="16">
        <f>'[3]14'!G94</f>
        <v>0</v>
      </c>
      <c r="H92" s="17">
        <f t="shared" si="59"/>
        <v>1160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606.48</v>
      </c>
      <c r="N92" s="16">
        <f>'[3]14'!O94</f>
        <v>0</v>
      </c>
      <c r="O92" s="17">
        <f t="shared" si="60"/>
        <v>926.48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606.48</v>
      </c>
      <c r="V92" s="16">
        <f t="shared" si="32"/>
        <v>0</v>
      </c>
      <c r="W92" s="17">
        <f t="shared" si="61"/>
        <v>926.48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606.48</v>
      </c>
      <c r="AQ92" s="8">
        <f t="shared" si="34"/>
        <v>0</v>
      </c>
      <c r="AR92" s="8">
        <f t="shared" si="50"/>
        <v>862.48</v>
      </c>
      <c r="AT92" s="8">
        <v>30.88</v>
      </c>
      <c r="AU92" s="8">
        <v>30.88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840</v>
      </c>
      <c r="G93" s="16">
        <f>'[3]14'!G95</f>
        <v>0</v>
      </c>
      <c r="H93" s="17">
        <f t="shared" si="59"/>
        <v>1160</v>
      </c>
      <c r="I93" s="15">
        <f>'[3]14'!J95</f>
        <v>320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509.48</v>
      </c>
      <c r="N93" s="16">
        <f>'[3]14'!O95</f>
        <v>0</v>
      </c>
      <c r="O93" s="17">
        <f t="shared" si="60"/>
        <v>829.48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509.48</v>
      </c>
      <c r="V93" s="16">
        <f t="shared" si="32"/>
        <v>0</v>
      </c>
      <c r="W93" s="17">
        <f t="shared" si="61"/>
        <v>829.48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509.48</v>
      </c>
      <c r="AQ93" s="8">
        <f t="shared" si="34"/>
        <v>0</v>
      </c>
      <c r="AR93" s="8">
        <f t="shared" si="50"/>
        <v>765.48</v>
      </c>
      <c r="AT93" s="8">
        <v>30.88</v>
      </c>
      <c r="AU93" s="8">
        <v>30.88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840</v>
      </c>
      <c r="G94" s="16">
        <f>'[3]14'!G96</f>
        <v>0</v>
      </c>
      <c r="H94" s="17">
        <f t="shared" si="59"/>
        <v>1160</v>
      </c>
      <c r="I94" s="15">
        <f>'[3]14'!J96</f>
        <v>320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512.48</v>
      </c>
      <c r="N94" s="16">
        <f>'[3]14'!O96</f>
        <v>0</v>
      </c>
      <c r="O94" s="17">
        <f t="shared" si="60"/>
        <v>832.48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512.48</v>
      </c>
      <c r="V94" s="16">
        <f t="shared" si="32"/>
        <v>0</v>
      </c>
      <c r="W94" s="17">
        <f t="shared" si="61"/>
        <v>832.48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512.48</v>
      </c>
      <c r="AQ94" s="8">
        <f t="shared" si="34"/>
        <v>0</v>
      </c>
      <c r="AR94" s="8">
        <f t="shared" si="50"/>
        <v>768.48</v>
      </c>
      <c r="AT94" s="8">
        <v>30.88</v>
      </c>
      <c r="AU94" s="8">
        <v>30.88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840</v>
      </c>
      <c r="G95" s="16">
        <f>'[3]14'!G97</f>
        <v>0</v>
      </c>
      <c r="H95" s="17">
        <f t="shared" si="59"/>
        <v>1160</v>
      </c>
      <c r="I95" s="15">
        <f>'[3]14'!J97</f>
        <v>320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538.48</v>
      </c>
      <c r="N95" s="16">
        <f>'[3]14'!O97</f>
        <v>0</v>
      </c>
      <c r="O95" s="17">
        <f t="shared" si="60"/>
        <v>858.48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538.48</v>
      </c>
      <c r="V95" s="16">
        <f t="shared" si="32"/>
        <v>0</v>
      </c>
      <c r="W95" s="17">
        <f t="shared" si="61"/>
        <v>858.48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538.48</v>
      </c>
      <c r="AQ95" s="8">
        <f t="shared" si="34"/>
        <v>0</v>
      </c>
      <c r="AR95" s="8">
        <f t="shared" si="50"/>
        <v>794.48</v>
      </c>
      <c r="AT95" s="8">
        <v>30.88</v>
      </c>
      <c r="AU95" s="8">
        <v>30.88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840</v>
      </c>
      <c r="G96" s="16">
        <f>'[3]14'!G98</f>
        <v>0</v>
      </c>
      <c r="H96" s="17">
        <f t="shared" si="59"/>
        <v>1160</v>
      </c>
      <c r="I96" s="15">
        <f>'[3]14'!J98</f>
        <v>320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527.48</v>
      </c>
      <c r="N96" s="16">
        <f>'[3]14'!O98</f>
        <v>0</v>
      </c>
      <c r="O96" s="17">
        <f t="shared" si="60"/>
        <v>847.48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527.48</v>
      </c>
      <c r="V96" s="16">
        <f t="shared" si="32"/>
        <v>0</v>
      </c>
      <c r="W96" s="17">
        <f t="shared" si="61"/>
        <v>847.48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527.48</v>
      </c>
      <c r="AQ96" s="8">
        <f t="shared" si="34"/>
        <v>0</v>
      </c>
      <c r="AR96" s="8">
        <f t="shared" si="50"/>
        <v>783.48</v>
      </c>
      <c r="AT96" s="8">
        <v>30.88</v>
      </c>
      <c r="AU96" s="8">
        <v>30.88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840</v>
      </c>
      <c r="G97" s="16">
        <f>'[3]14'!G99</f>
        <v>0</v>
      </c>
      <c r="H97" s="17">
        <f t="shared" si="59"/>
        <v>1160</v>
      </c>
      <c r="I97" s="15">
        <f>'[3]14'!J99</f>
        <v>320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512.48</v>
      </c>
      <c r="N97" s="16">
        <f>'[3]14'!O99</f>
        <v>0</v>
      </c>
      <c r="O97" s="17">
        <f t="shared" si="60"/>
        <v>832.48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512.48</v>
      </c>
      <c r="V97" s="16">
        <f t="shared" si="32"/>
        <v>0</v>
      </c>
      <c r="W97" s="17">
        <f t="shared" si="61"/>
        <v>832.48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512.48</v>
      </c>
      <c r="AQ97" s="8">
        <f t="shared" si="34"/>
        <v>0</v>
      </c>
      <c r="AR97" s="8">
        <f t="shared" si="50"/>
        <v>768.48</v>
      </c>
      <c r="AT97" s="8">
        <v>30.88</v>
      </c>
      <c r="AU97" s="8">
        <v>30.88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840</v>
      </c>
      <c r="G98" s="16">
        <f>'[3]14'!G100</f>
        <v>0</v>
      </c>
      <c r="H98" s="17">
        <f t="shared" si="59"/>
        <v>1160</v>
      </c>
      <c r="I98" s="15">
        <f>'[3]14'!J100</f>
        <v>320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494.48</v>
      </c>
      <c r="N98" s="16">
        <f>'[3]14'!O100</f>
        <v>0</v>
      </c>
      <c r="O98" s="17">
        <f t="shared" si="60"/>
        <v>814.48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494.48</v>
      </c>
      <c r="V98" s="16">
        <f t="shared" si="32"/>
        <v>0</v>
      </c>
      <c r="W98" s="17">
        <f t="shared" si="61"/>
        <v>814.48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494.48</v>
      </c>
      <c r="AQ98" s="8">
        <f t="shared" si="34"/>
        <v>0</v>
      </c>
      <c r="AR98" s="8">
        <f t="shared" si="50"/>
        <v>750.48</v>
      </c>
      <c r="AT98" s="8">
        <v>30.88</v>
      </c>
      <c r="AU98" s="8">
        <v>30.88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20.28</v>
      </c>
      <c r="G99" s="15">
        <f t="shared" si="62"/>
        <v>0</v>
      </c>
      <c r="H99" s="15">
        <f t="shared" si="62"/>
        <v>27.98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5.9733799999999979</v>
      </c>
      <c r="N99" s="15">
        <f t="shared" si="62"/>
        <v>0</v>
      </c>
      <c r="O99" s="15">
        <f t="shared" si="62"/>
        <v>13.653380000000013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5.9733799999999979</v>
      </c>
      <c r="V99" s="15">
        <f t="shared" si="62"/>
        <v>0</v>
      </c>
      <c r="W99" s="15">
        <f t="shared" si="62"/>
        <v>13.653380000000013</v>
      </c>
      <c r="X99" s="15">
        <f t="shared" si="62"/>
        <v>0.61657499999999998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0.61657499999999998</v>
      </c>
      <c r="AE99" s="15">
        <f t="shared" si="62"/>
        <v>0.57640000000000013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0.57640000000000013</v>
      </c>
      <c r="AL99" s="15">
        <f t="shared" si="62"/>
        <v>6.4870250000000045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5.9733799999999979</v>
      </c>
      <c r="AQ99" s="15">
        <f t="shared" si="62"/>
        <v>0</v>
      </c>
      <c r="AR99" s="15">
        <f t="shared" si="62"/>
        <v>12.460404999999994</v>
      </c>
      <c r="AS99" s="15">
        <f t="shared" si="62"/>
        <v>0</v>
      </c>
      <c r="AT99" s="15">
        <f t="shared" si="62"/>
        <v>0.6078175000000009</v>
      </c>
      <c r="AU99" s="15">
        <f t="shared" si="62"/>
        <v>0.56496250000000092</v>
      </c>
      <c r="AV99" s="15">
        <f t="shared" si="62"/>
        <v>0</v>
      </c>
      <c r="AW99" s="15">
        <f t="shared" si="62"/>
        <v>0.61657499999999998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0.61657499999999998</v>
      </c>
      <c r="BD99" s="15">
        <f t="shared" si="62"/>
        <v>0.57640000000000013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0.57640000000000013</v>
      </c>
      <c r="BK99" s="15"/>
      <c r="BL99" s="15">
        <f t="shared" si="63"/>
        <v>0.6078175000000009</v>
      </c>
      <c r="BM99" s="15">
        <f t="shared" si="63"/>
        <v>0.56496250000000092</v>
      </c>
      <c r="BN99" s="15">
        <f t="shared" si="63"/>
        <v>0.61657499999999998</v>
      </c>
      <c r="BO99" s="15">
        <f t="shared" si="63"/>
        <v>0.57640000000000013</v>
      </c>
      <c r="BP99" s="15">
        <f t="shared" si="63"/>
        <v>-8.7575000000000222E-3</v>
      </c>
      <c r="BQ99" s="15">
        <f t="shared" si="63"/>
        <v>-1.1437500000000014E-2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45457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290</v>
      </c>
      <c r="G74">
        <f t="shared" si="11"/>
        <v>285</v>
      </c>
      <c r="H74" s="112"/>
      <c r="I74">
        <f>BRPL_EOD!AE74+BRPL_EOD!AF74</f>
        <v>80.19</v>
      </c>
      <c r="J74">
        <f>BYPL_EOD!AE74+BYPL_EOD!AF74</f>
        <v>46.6</v>
      </c>
      <c r="K74">
        <f>MES_EOD!AE74+MES_EOD!AF74</f>
        <v>17.18</v>
      </c>
      <c r="L74">
        <f>NDMC_EOD!AE74+NDMC_EOD!AF74</f>
        <v>85.12</v>
      </c>
      <c r="M74">
        <f>TPDDL_EOD!AE74+TPDDL_EOD!AF74</f>
        <v>55.91</v>
      </c>
      <c r="N74">
        <f t="shared" si="6"/>
        <v>285</v>
      </c>
      <c r="O74" s="112">
        <f t="shared" si="7"/>
        <v>0</v>
      </c>
      <c r="P74">
        <v>80.19</v>
      </c>
      <c r="Q74">
        <v>46.6</v>
      </c>
      <c r="R74">
        <v>17.18</v>
      </c>
      <c r="S74">
        <v>85.12</v>
      </c>
      <c r="T74">
        <v>55.91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80.959999999999994</v>
      </c>
      <c r="J75">
        <f>BYPL_EOD!AE75+BYPL_EOD!AF75</f>
        <v>45.8</v>
      </c>
      <c r="K75">
        <f>MES_EOD!AE75+MES_EOD!AF75</f>
        <v>17.34</v>
      </c>
      <c r="L75">
        <f>NDMC_EOD!AE75+NDMC_EOD!AF75</f>
        <v>85.94</v>
      </c>
      <c r="M75">
        <f>TPDDL_EOD!AE75+TPDDL_EOD!AF75</f>
        <v>54.95</v>
      </c>
      <c r="N75">
        <f t="shared" si="6"/>
        <v>284.99</v>
      </c>
      <c r="O75" s="112">
        <f t="shared" si="7"/>
        <v>9.9999999999909051E-3</v>
      </c>
      <c r="P75">
        <v>80.959999999999994</v>
      </c>
      <c r="Q75">
        <v>45.8</v>
      </c>
      <c r="R75">
        <v>17.34</v>
      </c>
      <c r="S75">
        <v>85.949999999999989</v>
      </c>
      <c r="T75">
        <v>54.95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80.959999999999994</v>
      </c>
      <c r="J76">
        <f>BYPL_EOD!AE76+BYPL_EOD!AF76</f>
        <v>45.8</v>
      </c>
      <c r="K76">
        <f>MES_EOD!AE76+MES_EOD!AF76</f>
        <v>17.34</v>
      </c>
      <c r="L76">
        <f>NDMC_EOD!AE76+NDMC_EOD!AF76</f>
        <v>85.94</v>
      </c>
      <c r="M76">
        <f>TPDDL_EOD!AE76+TPDDL_EOD!AF76</f>
        <v>54.95</v>
      </c>
      <c r="N76">
        <f t="shared" si="6"/>
        <v>284.99</v>
      </c>
      <c r="O76" s="112">
        <f t="shared" si="7"/>
        <v>9.9999999999909051E-3</v>
      </c>
      <c r="P76">
        <v>80.959999999999994</v>
      </c>
      <c r="Q76">
        <v>45.8</v>
      </c>
      <c r="R76">
        <v>17.34</v>
      </c>
      <c r="S76">
        <v>85.949999999999989</v>
      </c>
      <c r="T76">
        <v>54.95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80.959999999999994</v>
      </c>
      <c r="J77">
        <f>BYPL_EOD!AE77+BYPL_EOD!AF77</f>
        <v>45.8</v>
      </c>
      <c r="K77">
        <f>MES_EOD!AE77+MES_EOD!AF77</f>
        <v>17.34</v>
      </c>
      <c r="L77">
        <f>NDMC_EOD!AE77+NDMC_EOD!AF77</f>
        <v>85.94</v>
      </c>
      <c r="M77">
        <f>TPDDL_EOD!AE77+TPDDL_EOD!AF77</f>
        <v>54.95</v>
      </c>
      <c r="N77">
        <f t="shared" si="6"/>
        <v>284.99</v>
      </c>
      <c r="O77" s="112">
        <f t="shared" si="7"/>
        <v>9.9999999999909051E-3</v>
      </c>
      <c r="P77">
        <v>80.959999999999994</v>
      </c>
      <c r="Q77">
        <v>45.8</v>
      </c>
      <c r="R77">
        <v>17.34</v>
      </c>
      <c r="S77">
        <v>85.949999999999989</v>
      </c>
      <c r="T77">
        <v>54.95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80.959999999999994</v>
      </c>
      <c r="J78">
        <f>BYPL_EOD!AE78+BYPL_EOD!AF78</f>
        <v>45.8</v>
      </c>
      <c r="K78">
        <f>MES_EOD!AE78+MES_EOD!AF78</f>
        <v>17.34</v>
      </c>
      <c r="L78">
        <f>NDMC_EOD!AE78+NDMC_EOD!AF78</f>
        <v>85.94</v>
      </c>
      <c r="M78">
        <f>TPDDL_EOD!AE78+TPDDL_EOD!AF78</f>
        <v>54.95</v>
      </c>
      <c r="N78">
        <f t="shared" si="6"/>
        <v>284.99</v>
      </c>
      <c r="O78" s="112">
        <f t="shared" si="7"/>
        <v>9.9999999999909051E-3</v>
      </c>
      <c r="P78">
        <v>80.959999999999994</v>
      </c>
      <c r="Q78">
        <v>45.8</v>
      </c>
      <c r="R78">
        <v>17.34</v>
      </c>
      <c r="S78">
        <v>85.949999999999989</v>
      </c>
      <c r="T78">
        <v>54.95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80.959999999999994</v>
      </c>
      <c r="J79">
        <f>BYPL_EOD!AE79+BYPL_EOD!AF79</f>
        <v>45.8</v>
      </c>
      <c r="K79">
        <f>MES_EOD!AE79+MES_EOD!AF79</f>
        <v>17.34</v>
      </c>
      <c r="L79">
        <f>NDMC_EOD!AE79+NDMC_EOD!AF79</f>
        <v>85.94</v>
      </c>
      <c r="M79">
        <f>TPDDL_EOD!AE79+TPDDL_EOD!AF79</f>
        <v>54.95</v>
      </c>
      <c r="N79">
        <f t="shared" si="6"/>
        <v>284.99</v>
      </c>
      <c r="O79" s="112">
        <f t="shared" si="7"/>
        <v>9.9999999999909051E-3</v>
      </c>
      <c r="P79">
        <v>80.959999999999994</v>
      </c>
      <c r="Q79">
        <v>45.8</v>
      </c>
      <c r="R79">
        <v>17.34</v>
      </c>
      <c r="S79">
        <v>85.949999999999989</v>
      </c>
      <c r="T79">
        <v>54.95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6.9937500000000004</v>
      </c>
      <c r="C99" s="114">
        <f t="shared" ref="C99:U99" si="12">SUM(C3:C98)/4000</f>
        <v>0</v>
      </c>
      <c r="D99" s="114">
        <f t="shared" si="12"/>
        <v>6.9524999999999997</v>
      </c>
      <c r="E99" s="114">
        <f t="shared" si="12"/>
        <v>0</v>
      </c>
      <c r="F99" s="114">
        <f t="shared" si="12"/>
        <v>6.9937500000000004</v>
      </c>
      <c r="G99" s="114">
        <f t="shared" si="12"/>
        <v>6.9524999999999997</v>
      </c>
      <c r="H99" s="114"/>
      <c r="I99" s="114">
        <f t="shared" si="12"/>
        <v>1.973262500000003</v>
      </c>
      <c r="J99" s="114">
        <f t="shared" si="12"/>
        <v>1.1205999999999998</v>
      </c>
      <c r="K99" s="114">
        <f t="shared" si="12"/>
        <v>0.42269500000000054</v>
      </c>
      <c r="L99" s="114">
        <f t="shared" si="12"/>
        <v>2.0945699999999974</v>
      </c>
      <c r="M99" s="114">
        <f t="shared" si="12"/>
        <v>1.3413599999999979</v>
      </c>
      <c r="N99" s="114">
        <f t="shared" si="12"/>
        <v>6.9524875000000019</v>
      </c>
      <c r="O99" s="114">
        <f t="shared" si="12"/>
        <v>1.2499999999988632E-5</v>
      </c>
      <c r="P99" s="114">
        <f t="shared" si="12"/>
        <v>1.973262500000003</v>
      </c>
      <c r="Q99" s="114">
        <f t="shared" si="12"/>
        <v>1.1205999999999998</v>
      </c>
      <c r="R99" s="114">
        <f t="shared" si="12"/>
        <v>0.42269500000000054</v>
      </c>
      <c r="S99" s="114">
        <f t="shared" si="12"/>
        <v>2.0945824999999978</v>
      </c>
      <c r="T99" s="114">
        <f t="shared" si="12"/>
        <v>1.3413599999999979</v>
      </c>
      <c r="U99" s="114">
        <f t="shared" si="12"/>
        <v>6.9524999999999997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68</v>
      </c>
      <c r="C3">
        <f>GT!C3</f>
        <v>0</v>
      </c>
      <c r="D3">
        <f>GT!M3</f>
        <v>34.6</v>
      </c>
      <c r="E3">
        <f>GT!N3</f>
        <v>0</v>
      </c>
      <c r="F3">
        <f>B3+C3</f>
        <v>68</v>
      </c>
      <c r="G3">
        <f>D3+E3-X3</f>
        <v>34.6</v>
      </c>
      <c r="H3" s="112"/>
      <c r="I3">
        <f>BRPL_EOD!AA3+BRPL_EOD!AB3</f>
        <v>14.1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10.07</v>
      </c>
      <c r="N3">
        <f t="shared" ref="N3:N66" si="0">SUM(I3:M3)</f>
        <v>34.25</v>
      </c>
      <c r="O3" s="112">
        <f t="shared" ref="O3:O66" si="1">G3-N3</f>
        <v>0.35000000000000142</v>
      </c>
      <c r="P3">
        <v>14.244087591240875</v>
      </c>
      <c r="Q3">
        <v>8.081751824817518</v>
      </c>
      <c r="R3">
        <v>0</v>
      </c>
      <c r="S3">
        <v>2.1012554744525551</v>
      </c>
      <c r="T3">
        <v>10.172905109489053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68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68</v>
      </c>
      <c r="G4">
        <f t="shared" ref="G4:G67" si="5">D4+E4-X4</f>
        <v>34.6</v>
      </c>
      <c r="H4" s="112"/>
      <c r="I4">
        <f>BRPL_EOD!AA4+BRPL_EOD!AB4</f>
        <v>14.1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10.07</v>
      </c>
      <c r="N4">
        <f t="shared" si="0"/>
        <v>34.25</v>
      </c>
      <c r="O4" s="112">
        <f t="shared" si="1"/>
        <v>0.35000000000000142</v>
      </c>
      <c r="P4">
        <v>14.244087591240875</v>
      </c>
      <c r="Q4">
        <v>8.081751824817518</v>
      </c>
      <c r="R4">
        <v>0</v>
      </c>
      <c r="S4">
        <v>2.1012554744525551</v>
      </c>
      <c r="T4">
        <v>10.172905109489053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68</v>
      </c>
      <c r="C5">
        <f>GT!C5</f>
        <v>0</v>
      </c>
      <c r="D5">
        <f>GT!M5</f>
        <v>34.6</v>
      </c>
      <c r="E5">
        <f>GT!N5</f>
        <v>0</v>
      </c>
      <c r="F5">
        <f t="shared" si="4"/>
        <v>68</v>
      </c>
      <c r="G5">
        <f t="shared" si="5"/>
        <v>34.6</v>
      </c>
      <c r="H5" s="112"/>
      <c r="I5">
        <f>BRPL_EOD!AA5+BRPL_EOD!AB5</f>
        <v>14.1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10.07</v>
      </c>
      <c r="N5">
        <f t="shared" si="0"/>
        <v>34.25</v>
      </c>
      <c r="O5" s="112">
        <f t="shared" si="1"/>
        <v>0.35000000000000142</v>
      </c>
      <c r="P5">
        <v>14.244087591240875</v>
      </c>
      <c r="Q5">
        <v>8.081751824817518</v>
      </c>
      <c r="R5">
        <v>0</v>
      </c>
      <c r="S5">
        <v>2.1012554744525551</v>
      </c>
      <c r="T5">
        <v>10.172905109489053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68</v>
      </c>
      <c r="C6">
        <f>GT!C6</f>
        <v>0</v>
      </c>
      <c r="D6">
        <f>GT!M6</f>
        <v>34.6</v>
      </c>
      <c r="E6">
        <f>GT!N6</f>
        <v>0</v>
      </c>
      <c r="F6">
        <f t="shared" si="4"/>
        <v>68</v>
      </c>
      <c r="G6">
        <f t="shared" si="5"/>
        <v>34.6</v>
      </c>
      <c r="H6" s="112"/>
      <c r="I6">
        <f>BRPL_EOD!AA6+BRPL_EOD!AB6</f>
        <v>14.1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10.07</v>
      </c>
      <c r="N6">
        <f t="shared" si="0"/>
        <v>34.25</v>
      </c>
      <c r="O6" s="112">
        <f t="shared" si="1"/>
        <v>0.35000000000000142</v>
      </c>
      <c r="P6">
        <v>14.244087591240875</v>
      </c>
      <c r="Q6">
        <v>8.081751824817518</v>
      </c>
      <c r="R6">
        <v>0</v>
      </c>
      <c r="S6">
        <v>2.1012554744525551</v>
      </c>
      <c r="T6">
        <v>10.172905109489053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68</v>
      </c>
      <c r="C7">
        <f>GT!C7</f>
        <v>0</v>
      </c>
      <c r="D7">
        <f>GT!M7</f>
        <v>34.6</v>
      </c>
      <c r="E7">
        <f>GT!N7</f>
        <v>0</v>
      </c>
      <c r="F7">
        <f t="shared" si="4"/>
        <v>68</v>
      </c>
      <c r="G7">
        <f t="shared" si="5"/>
        <v>34.6</v>
      </c>
      <c r="H7" s="112"/>
      <c r="I7">
        <f>BRPL_EOD!AA7+BRPL_EOD!AB7</f>
        <v>14.1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10.07</v>
      </c>
      <c r="N7">
        <f t="shared" si="0"/>
        <v>34.25</v>
      </c>
      <c r="O7" s="112">
        <f t="shared" si="1"/>
        <v>0.35000000000000142</v>
      </c>
      <c r="P7">
        <v>14.244087591240875</v>
      </c>
      <c r="Q7">
        <v>8.081751824817518</v>
      </c>
      <c r="R7">
        <v>0</v>
      </c>
      <c r="S7">
        <v>2.1012554744525551</v>
      </c>
      <c r="T7">
        <v>10.172905109489053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68</v>
      </c>
      <c r="C8">
        <f>GT!C8</f>
        <v>0</v>
      </c>
      <c r="D8">
        <f>GT!M8</f>
        <v>34.6</v>
      </c>
      <c r="E8">
        <f>GT!N8</f>
        <v>0</v>
      </c>
      <c r="F8">
        <f t="shared" si="4"/>
        <v>68</v>
      </c>
      <c r="G8">
        <f t="shared" si="5"/>
        <v>34.6</v>
      </c>
      <c r="H8" s="112"/>
      <c r="I8">
        <f>BRPL_EOD!AA8+BRPL_EOD!AB8</f>
        <v>14.1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10.07</v>
      </c>
      <c r="N8">
        <f t="shared" si="0"/>
        <v>34.25</v>
      </c>
      <c r="O8" s="112">
        <f t="shared" si="1"/>
        <v>0.35000000000000142</v>
      </c>
      <c r="P8">
        <v>14.244087591240875</v>
      </c>
      <c r="Q8">
        <v>8.081751824817518</v>
      </c>
      <c r="R8">
        <v>0</v>
      </c>
      <c r="S8">
        <v>2.1012554744525551</v>
      </c>
      <c r="T8">
        <v>10.172905109489053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68</v>
      </c>
      <c r="C9">
        <f>GT!C9</f>
        <v>0</v>
      </c>
      <c r="D9">
        <f>GT!M9</f>
        <v>34.6</v>
      </c>
      <c r="E9">
        <f>GT!N9</f>
        <v>0</v>
      </c>
      <c r="F9">
        <f t="shared" si="4"/>
        <v>68</v>
      </c>
      <c r="G9">
        <f t="shared" si="5"/>
        <v>34.6</v>
      </c>
      <c r="H9" s="112"/>
      <c r="I9">
        <f>BRPL_EOD!AA9+BRPL_EOD!AB9</f>
        <v>14.1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10.07</v>
      </c>
      <c r="N9">
        <f t="shared" si="0"/>
        <v>34.25</v>
      </c>
      <c r="O9" s="112">
        <f t="shared" si="1"/>
        <v>0.35000000000000142</v>
      </c>
      <c r="P9">
        <v>14.244087591240875</v>
      </c>
      <c r="Q9">
        <v>8.081751824817518</v>
      </c>
      <c r="R9">
        <v>0</v>
      </c>
      <c r="S9">
        <v>2.1012554744525551</v>
      </c>
      <c r="T9">
        <v>10.172905109489053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68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68</v>
      </c>
      <c r="G10">
        <f t="shared" si="5"/>
        <v>34.6</v>
      </c>
      <c r="H10" s="112"/>
      <c r="I10">
        <f>BRPL_EOD!AA10+BRPL_EOD!AB10</f>
        <v>14.1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10.07</v>
      </c>
      <c r="N10">
        <f t="shared" si="0"/>
        <v>34.25</v>
      </c>
      <c r="O10" s="112">
        <f t="shared" si="1"/>
        <v>0.35000000000000142</v>
      </c>
      <c r="P10">
        <v>14.244087591240875</v>
      </c>
      <c r="Q10">
        <v>8.081751824817518</v>
      </c>
      <c r="R10">
        <v>0</v>
      </c>
      <c r="S10">
        <v>2.1012554744525551</v>
      </c>
      <c r="T10">
        <v>10.172905109489053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68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68</v>
      </c>
      <c r="G11">
        <f t="shared" si="5"/>
        <v>34.6</v>
      </c>
      <c r="H11" s="112"/>
      <c r="I11">
        <f>BRPL_EOD!AA11+BRPL_EOD!AB11</f>
        <v>14.1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10.07</v>
      </c>
      <c r="N11">
        <f t="shared" si="0"/>
        <v>34.25</v>
      </c>
      <c r="O11" s="112">
        <f t="shared" si="1"/>
        <v>0.35000000000000142</v>
      </c>
      <c r="P11">
        <v>14.244087591240875</v>
      </c>
      <c r="Q11">
        <v>8.081751824817518</v>
      </c>
      <c r="R11">
        <v>0</v>
      </c>
      <c r="S11">
        <v>2.1012554744525551</v>
      </c>
      <c r="T11">
        <v>10.172905109489053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68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68</v>
      </c>
      <c r="G12">
        <f t="shared" si="5"/>
        <v>34.6</v>
      </c>
      <c r="H12" s="112"/>
      <c r="I12">
        <f>BRPL_EOD!AA12+BRPL_EOD!AB12</f>
        <v>14.1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10.07</v>
      </c>
      <c r="N12">
        <f t="shared" si="0"/>
        <v>34.25</v>
      </c>
      <c r="O12" s="112">
        <f t="shared" si="1"/>
        <v>0.35000000000000142</v>
      </c>
      <c r="P12">
        <v>14.244087591240875</v>
      </c>
      <c r="Q12">
        <v>8.081751824817518</v>
      </c>
      <c r="R12">
        <v>0</v>
      </c>
      <c r="S12">
        <v>2.1012554744525551</v>
      </c>
      <c r="T12">
        <v>10.172905109489053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68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68</v>
      </c>
      <c r="G13">
        <f t="shared" si="5"/>
        <v>34.6</v>
      </c>
      <c r="H13" s="112"/>
      <c r="I13">
        <f>BRPL_EOD!AA13+BRPL_EOD!AB13</f>
        <v>14.1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10.07</v>
      </c>
      <c r="N13">
        <f t="shared" si="0"/>
        <v>34.25</v>
      </c>
      <c r="O13" s="112">
        <f t="shared" si="1"/>
        <v>0.35000000000000142</v>
      </c>
      <c r="P13">
        <v>14.244087591240875</v>
      </c>
      <c r="Q13">
        <v>8.081751824817518</v>
      </c>
      <c r="R13">
        <v>0</v>
      </c>
      <c r="S13">
        <v>2.1012554744525551</v>
      </c>
      <c r="T13">
        <v>10.172905109489053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68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68</v>
      </c>
      <c r="G14">
        <f t="shared" si="5"/>
        <v>34.6</v>
      </c>
      <c r="H14" s="112"/>
      <c r="I14">
        <f>BRPL_EOD!AA14+BRPL_EOD!AB14</f>
        <v>14.1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10.08</v>
      </c>
      <c r="N14">
        <f t="shared" si="0"/>
        <v>34.26</v>
      </c>
      <c r="O14" s="112">
        <f t="shared" si="1"/>
        <v>0.34000000000000341</v>
      </c>
      <c r="P14">
        <v>14.239929947460597</v>
      </c>
      <c r="Q14">
        <v>8.0793928779918271</v>
      </c>
      <c r="R14">
        <v>0</v>
      </c>
      <c r="S14">
        <v>2.1006421482778754</v>
      </c>
      <c r="T14">
        <v>10.180035026269703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68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68</v>
      </c>
      <c r="G15">
        <f t="shared" si="5"/>
        <v>34.6</v>
      </c>
      <c r="H15" s="112"/>
      <c r="I15">
        <f>BRPL_EOD!AA15+BRPL_EOD!AB15</f>
        <v>14.1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10.08</v>
      </c>
      <c r="N15">
        <f t="shared" si="0"/>
        <v>34.26</v>
      </c>
      <c r="O15" s="112">
        <f t="shared" si="1"/>
        <v>0.34000000000000341</v>
      </c>
      <c r="P15">
        <v>14.239929947460597</v>
      </c>
      <c r="Q15">
        <v>8.0793928779918271</v>
      </c>
      <c r="R15">
        <v>0</v>
      </c>
      <c r="S15">
        <v>2.1006421482778754</v>
      </c>
      <c r="T15">
        <v>10.180035026269703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68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68</v>
      </c>
      <c r="G16">
        <f t="shared" si="5"/>
        <v>34.6</v>
      </c>
      <c r="H16" s="112"/>
      <c r="I16">
        <f>BRPL_EOD!AA16+BRPL_EOD!AB16</f>
        <v>14.1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10.08</v>
      </c>
      <c r="N16">
        <f t="shared" si="0"/>
        <v>34.26</v>
      </c>
      <c r="O16" s="112">
        <f t="shared" si="1"/>
        <v>0.34000000000000341</v>
      </c>
      <c r="P16">
        <v>14.239929947460597</v>
      </c>
      <c r="Q16">
        <v>8.0793928779918271</v>
      </c>
      <c r="R16">
        <v>0</v>
      </c>
      <c r="S16">
        <v>2.1006421482778754</v>
      </c>
      <c r="T16">
        <v>10.180035026269703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68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68</v>
      </c>
      <c r="G17">
        <f t="shared" si="5"/>
        <v>34.6</v>
      </c>
      <c r="H17" s="112"/>
      <c r="I17">
        <f>BRPL_EOD!AA17+BRPL_EOD!AB17</f>
        <v>14.1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10.08</v>
      </c>
      <c r="N17">
        <f t="shared" si="0"/>
        <v>34.26</v>
      </c>
      <c r="O17" s="112">
        <f t="shared" si="1"/>
        <v>0.34000000000000341</v>
      </c>
      <c r="P17">
        <v>14.239929947460597</v>
      </c>
      <c r="Q17">
        <v>8.0793928779918271</v>
      </c>
      <c r="R17">
        <v>0</v>
      </c>
      <c r="S17">
        <v>2.1006421482778754</v>
      </c>
      <c r="T17">
        <v>10.180035026269703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68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68</v>
      </c>
      <c r="G18">
        <f t="shared" si="5"/>
        <v>34.6</v>
      </c>
      <c r="H18" s="112"/>
      <c r="I18">
        <f>BRPL_EOD!AA18+BRPL_EOD!AB18</f>
        <v>14.1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10.08</v>
      </c>
      <c r="N18">
        <f t="shared" si="0"/>
        <v>34.26</v>
      </c>
      <c r="O18" s="112">
        <f t="shared" si="1"/>
        <v>0.34000000000000341</v>
      </c>
      <c r="P18">
        <v>14.239929947460597</v>
      </c>
      <c r="Q18">
        <v>8.0793928779918271</v>
      </c>
      <c r="R18">
        <v>0</v>
      </c>
      <c r="S18">
        <v>2.1006421482778754</v>
      </c>
      <c r="T18">
        <v>10.180035026269703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68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68</v>
      </c>
      <c r="G19">
        <f t="shared" si="5"/>
        <v>34.6</v>
      </c>
      <c r="H19" s="112"/>
      <c r="I19">
        <f>BRPL_EOD!AA19+BRPL_EOD!AB19</f>
        <v>14.1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10.08</v>
      </c>
      <c r="N19">
        <f t="shared" si="0"/>
        <v>34.26</v>
      </c>
      <c r="O19" s="112">
        <f t="shared" si="1"/>
        <v>0.34000000000000341</v>
      </c>
      <c r="P19">
        <v>14.239929947460597</v>
      </c>
      <c r="Q19">
        <v>8.0793928779918271</v>
      </c>
      <c r="R19">
        <v>0</v>
      </c>
      <c r="S19">
        <v>2.1006421482778754</v>
      </c>
      <c r="T19">
        <v>10.180035026269703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68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68</v>
      </c>
      <c r="G20">
        <f t="shared" si="5"/>
        <v>34.6</v>
      </c>
      <c r="H20" s="112"/>
      <c r="I20">
        <f>BRPL_EOD!AA20+BRPL_EOD!AB20</f>
        <v>14.1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10.08</v>
      </c>
      <c r="N20">
        <f t="shared" si="0"/>
        <v>34.26</v>
      </c>
      <c r="O20" s="112">
        <f t="shared" si="1"/>
        <v>0.34000000000000341</v>
      </c>
      <c r="P20">
        <v>14.239929947460597</v>
      </c>
      <c r="Q20">
        <v>8.0793928779918271</v>
      </c>
      <c r="R20">
        <v>0</v>
      </c>
      <c r="S20">
        <v>2.1006421482778754</v>
      </c>
      <c r="T20">
        <v>10.180035026269703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68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68</v>
      </c>
      <c r="G21">
        <f t="shared" si="5"/>
        <v>34.6</v>
      </c>
      <c r="H21" s="112"/>
      <c r="I21">
        <f>BRPL_EOD!AA21+BRPL_EOD!AB21</f>
        <v>14.1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10.08</v>
      </c>
      <c r="N21">
        <f t="shared" si="0"/>
        <v>34.26</v>
      </c>
      <c r="O21" s="112">
        <f t="shared" si="1"/>
        <v>0.34000000000000341</v>
      </c>
      <c r="P21">
        <v>14.239929947460597</v>
      </c>
      <c r="Q21">
        <v>8.0793928779918271</v>
      </c>
      <c r="R21">
        <v>0</v>
      </c>
      <c r="S21">
        <v>2.1006421482778754</v>
      </c>
      <c r="T21">
        <v>10.180035026269703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68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68</v>
      </c>
      <c r="G22">
        <f t="shared" si="5"/>
        <v>34.6</v>
      </c>
      <c r="H22" s="112"/>
      <c r="I22">
        <f>BRPL_EOD!AA22+BRPL_EOD!AB22</f>
        <v>14.1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10.08</v>
      </c>
      <c r="N22">
        <f t="shared" si="0"/>
        <v>34.26</v>
      </c>
      <c r="O22" s="112">
        <f t="shared" si="1"/>
        <v>0.34000000000000341</v>
      </c>
      <c r="P22">
        <v>14.239929947460597</v>
      </c>
      <c r="Q22">
        <v>8.0793928779918271</v>
      </c>
      <c r="R22">
        <v>0</v>
      </c>
      <c r="S22">
        <v>2.1006421482778754</v>
      </c>
      <c r="T22">
        <v>10.180035026269703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68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68</v>
      </c>
      <c r="G23">
        <f t="shared" si="5"/>
        <v>34.6</v>
      </c>
      <c r="H23" s="112"/>
      <c r="I23">
        <f>BRPL_EOD!AA23+BRPL_EOD!AB23</f>
        <v>14.1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10.08</v>
      </c>
      <c r="N23">
        <f t="shared" si="0"/>
        <v>34.26</v>
      </c>
      <c r="O23" s="112">
        <f t="shared" si="1"/>
        <v>0.34000000000000341</v>
      </c>
      <c r="P23">
        <v>14.239929947460597</v>
      </c>
      <c r="Q23">
        <v>8.0793928779918271</v>
      </c>
      <c r="R23">
        <v>0</v>
      </c>
      <c r="S23">
        <v>2.1006421482778754</v>
      </c>
      <c r="T23">
        <v>10.180035026269703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68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68</v>
      </c>
      <c r="G24">
        <f t="shared" si="5"/>
        <v>34.6</v>
      </c>
      <c r="H24" s="112"/>
      <c r="I24">
        <f>BRPL_EOD!AA24+BRPL_EOD!AB24</f>
        <v>14.1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10.07</v>
      </c>
      <c r="N24">
        <f t="shared" si="0"/>
        <v>34.25</v>
      </c>
      <c r="O24" s="112">
        <f t="shared" si="1"/>
        <v>0.35000000000000142</v>
      </c>
      <c r="P24">
        <v>14.244087591240875</v>
      </c>
      <c r="Q24">
        <v>8.081751824817518</v>
      </c>
      <c r="R24">
        <v>0</v>
      </c>
      <c r="S24">
        <v>2.1012554744525551</v>
      </c>
      <c r="T24">
        <v>10.172905109489053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68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68</v>
      </c>
      <c r="G25">
        <f t="shared" si="5"/>
        <v>34.6</v>
      </c>
      <c r="H25" s="112"/>
      <c r="I25">
        <f>BRPL_EOD!AA25+BRPL_EOD!AB25</f>
        <v>14.1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10.07</v>
      </c>
      <c r="N25">
        <f t="shared" si="0"/>
        <v>34.25</v>
      </c>
      <c r="O25" s="112">
        <f t="shared" si="1"/>
        <v>0.35000000000000142</v>
      </c>
      <c r="P25">
        <v>14.244087591240875</v>
      </c>
      <c r="Q25">
        <v>8.081751824817518</v>
      </c>
      <c r="R25">
        <v>0</v>
      </c>
      <c r="S25">
        <v>2.1012554744525551</v>
      </c>
      <c r="T25">
        <v>10.172905109489053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68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68</v>
      </c>
      <c r="G26">
        <f t="shared" si="5"/>
        <v>34.6</v>
      </c>
      <c r="H26" s="112"/>
      <c r="I26">
        <f>BRPL_EOD!AA26+BRPL_EOD!AB26</f>
        <v>14.1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10.07</v>
      </c>
      <c r="N26">
        <f t="shared" si="0"/>
        <v>34.25</v>
      </c>
      <c r="O26" s="112">
        <f t="shared" si="1"/>
        <v>0.35000000000000142</v>
      </c>
      <c r="P26">
        <v>14.244087591240875</v>
      </c>
      <c r="Q26">
        <v>8.081751824817518</v>
      </c>
      <c r="R26">
        <v>0</v>
      </c>
      <c r="S26">
        <v>2.1012554744525551</v>
      </c>
      <c r="T26">
        <v>10.172905109489053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68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68</v>
      </c>
      <c r="G27">
        <f t="shared" si="5"/>
        <v>34.6</v>
      </c>
      <c r="H27" s="112"/>
      <c r="I27">
        <f>BRPL_EOD!AA27+BRPL_EOD!AB27</f>
        <v>14.1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10.07</v>
      </c>
      <c r="N27">
        <f t="shared" si="0"/>
        <v>34.25</v>
      </c>
      <c r="O27" s="112">
        <f t="shared" si="1"/>
        <v>0.35000000000000142</v>
      </c>
      <c r="P27">
        <v>14.244087591240875</v>
      </c>
      <c r="Q27">
        <v>8.081751824817518</v>
      </c>
      <c r="R27">
        <v>0</v>
      </c>
      <c r="S27">
        <v>2.1012554744525551</v>
      </c>
      <c r="T27">
        <v>10.172905109489053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68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68</v>
      </c>
      <c r="G28">
        <f t="shared" si="5"/>
        <v>34.6</v>
      </c>
      <c r="H28" s="112"/>
      <c r="I28">
        <f>BRPL_EOD!AA28+BRPL_EOD!AB28</f>
        <v>14.1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10.07</v>
      </c>
      <c r="N28">
        <f t="shared" si="0"/>
        <v>34.25</v>
      </c>
      <c r="O28" s="112">
        <f t="shared" si="1"/>
        <v>0.35000000000000142</v>
      </c>
      <c r="P28">
        <v>14.244087591240875</v>
      </c>
      <c r="Q28">
        <v>8.081751824817518</v>
      </c>
      <c r="R28">
        <v>0</v>
      </c>
      <c r="S28">
        <v>2.1012554744525551</v>
      </c>
      <c r="T28">
        <v>10.172905109489053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68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68</v>
      </c>
      <c r="G29">
        <f t="shared" si="5"/>
        <v>34.6</v>
      </c>
      <c r="H29" s="112"/>
      <c r="I29">
        <f>BRPL_EOD!AA29+BRPL_EOD!AB29</f>
        <v>14.1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10.07</v>
      </c>
      <c r="N29">
        <f t="shared" si="0"/>
        <v>34.25</v>
      </c>
      <c r="O29" s="112">
        <f t="shared" si="1"/>
        <v>0.35000000000000142</v>
      </c>
      <c r="P29">
        <v>14.244087591240875</v>
      </c>
      <c r="Q29">
        <v>8.081751824817518</v>
      </c>
      <c r="R29">
        <v>0</v>
      </c>
      <c r="S29">
        <v>2.1012554744525551</v>
      </c>
      <c r="T29">
        <v>10.172905109489053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68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68</v>
      </c>
      <c r="G30">
        <f t="shared" si="5"/>
        <v>34.6</v>
      </c>
      <c r="H30" s="112"/>
      <c r="I30">
        <f>BRPL_EOD!AA30+BRPL_EOD!AB30</f>
        <v>14.1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10.07</v>
      </c>
      <c r="N30">
        <f t="shared" si="0"/>
        <v>34.25</v>
      </c>
      <c r="O30" s="112">
        <f t="shared" si="1"/>
        <v>0.35000000000000142</v>
      </c>
      <c r="P30">
        <v>14.244087591240875</v>
      </c>
      <c r="Q30">
        <v>8.081751824817518</v>
      </c>
      <c r="R30">
        <v>0</v>
      </c>
      <c r="S30">
        <v>2.1012554744525551</v>
      </c>
      <c r="T30">
        <v>10.172905109489053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68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68</v>
      </c>
      <c r="G31">
        <f t="shared" si="5"/>
        <v>34.6</v>
      </c>
      <c r="H31" s="112"/>
      <c r="I31">
        <f>BRPL_EOD!AA31+BRPL_EOD!AB31</f>
        <v>14.1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10.07</v>
      </c>
      <c r="N31">
        <f t="shared" si="0"/>
        <v>34.25</v>
      </c>
      <c r="O31" s="112">
        <f t="shared" si="1"/>
        <v>0.35000000000000142</v>
      </c>
      <c r="P31">
        <v>14.244087591240875</v>
      </c>
      <c r="Q31">
        <v>8.081751824817518</v>
      </c>
      <c r="R31">
        <v>0</v>
      </c>
      <c r="S31">
        <v>2.1012554744525551</v>
      </c>
      <c r="T31">
        <v>10.172905109489053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68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68</v>
      </c>
      <c r="G32">
        <f t="shared" si="5"/>
        <v>34.6</v>
      </c>
      <c r="H32" s="112"/>
      <c r="I32">
        <f>BRPL_EOD!AA32+BRPL_EOD!AB32</f>
        <v>14.1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10.07</v>
      </c>
      <c r="N32">
        <f t="shared" si="0"/>
        <v>34.25</v>
      </c>
      <c r="O32" s="112">
        <f t="shared" si="1"/>
        <v>0.35000000000000142</v>
      </c>
      <c r="P32">
        <v>14.244087591240875</v>
      </c>
      <c r="Q32">
        <v>8.081751824817518</v>
      </c>
      <c r="R32">
        <v>0</v>
      </c>
      <c r="S32">
        <v>2.1012554744525551</v>
      </c>
      <c r="T32">
        <v>10.172905109489053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68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68</v>
      </c>
      <c r="G33">
        <f t="shared" si="5"/>
        <v>34.6</v>
      </c>
      <c r="H33" s="112"/>
      <c r="I33">
        <f>BRPL_EOD!AA33+BRPL_EOD!AB33</f>
        <v>14.1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10.07</v>
      </c>
      <c r="N33">
        <f t="shared" si="0"/>
        <v>34.25</v>
      </c>
      <c r="O33" s="112">
        <f t="shared" si="1"/>
        <v>0.35000000000000142</v>
      </c>
      <c r="P33">
        <v>14.244087591240875</v>
      </c>
      <c r="Q33">
        <v>8.081751824817518</v>
      </c>
      <c r="R33">
        <v>0</v>
      </c>
      <c r="S33">
        <v>2.1012554744525551</v>
      </c>
      <c r="T33">
        <v>10.172905109489053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68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68</v>
      </c>
      <c r="G34">
        <f t="shared" si="5"/>
        <v>34.6</v>
      </c>
      <c r="H34" s="112"/>
      <c r="I34">
        <f>BRPL_EOD!AA34+BRPL_EOD!AB34</f>
        <v>14.1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10.07</v>
      </c>
      <c r="N34">
        <f t="shared" si="0"/>
        <v>34.25</v>
      </c>
      <c r="O34" s="112">
        <f t="shared" si="1"/>
        <v>0.35000000000000142</v>
      </c>
      <c r="P34">
        <v>14.244087591240875</v>
      </c>
      <c r="Q34">
        <v>8.081751824817518</v>
      </c>
      <c r="R34">
        <v>0</v>
      </c>
      <c r="S34">
        <v>2.1012554744525551</v>
      </c>
      <c r="T34">
        <v>10.172905109489053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68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68</v>
      </c>
      <c r="G35">
        <f t="shared" si="5"/>
        <v>34.6</v>
      </c>
      <c r="H35" s="112"/>
      <c r="I35">
        <f>BRPL_EOD!AA35+BRPL_EOD!AB35</f>
        <v>14.1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10.07</v>
      </c>
      <c r="N35">
        <f t="shared" si="0"/>
        <v>34.25</v>
      </c>
      <c r="O35" s="112">
        <f t="shared" si="1"/>
        <v>0.35000000000000142</v>
      </c>
      <c r="P35">
        <v>14.244087591240875</v>
      </c>
      <c r="Q35">
        <v>8.081751824817518</v>
      </c>
      <c r="R35">
        <v>0</v>
      </c>
      <c r="S35">
        <v>2.1012554744525551</v>
      </c>
      <c r="T35">
        <v>10.172905109489053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68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68</v>
      </c>
      <c r="G36">
        <f t="shared" si="5"/>
        <v>34.6</v>
      </c>
      <c r="H36" s="112"/>
      <c r="I36">
        <f>BRPL_EOD!AA36+BRPL_EOD!AB36</f>
        <v>14.1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10.07</v>
      </c>
      <c r="N36">
        <f t="shared" si="0"/>
        <v>34.25</v>
      </c>
      <c r="O36" s="112">
        <f t="shared" si="1"/>
        <v>0.35000000000000142</v>
      </c>
      <c r="P36">
        <v>14.244087591240875</v>
      </c>
      <c r="Q36">
        <v>8.081751824817518</v>
      </c>
      <c r="R36">
        <v>0</v>
      </c>
      <c r="S36">
        <v>2.1012554744525551</v>
      </c>
      <c r="T36">
        <v>10.172905109489053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68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68</v>
      </c>
      <c r="G37">
        <f t="shared" si="5"/>
        <v>34.6</v>
      </c>
      <c r="H37" s="112"/>
      <c r="I37">
        <f>BRPL_EOD!AA37+BRPL_EOD!AB37</f>
        <v>14.1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10.07</v>
      </c>
      <c r="N37">
        <f t="shared" si="0"/>
        <v>34.25</v>
      </c>
      <c r="O37" s="112">
        <f t="shared" si="1"/>
        <v>0.35000000000000142</v>
      </c>
      <c r="P37">
        <v>14.244087591240875</v>
      </c>
      <c r="Q37">
        <v>8.081751824817518</v>
      </c>
      <c r="R37">
        <v>0</v>
      </c>
      <c r="S37">
        <v>2.1012554744525551</v>
      </c>
      <c r="T37">
        <v>10.172905109489053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68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68</v>
      </c>
      <c r="G38">
        <f t="shared" si="5"/>
        <v>34.6</v>
      </c>
      <c r="H38" s="112"/>
      <c r="I38">
        <f>BRPL_EOD!AA38+BRPL_EOD!AB38</f>
        <v>14.1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10.07</v>
      </c>
      <c r="N38">
        <f t="shared" si="0"/>
        <v>34.25</v>
      </c>
      <c r="O38" s="112">
        <f t="shared" si="1"/>
        <v>0.35000000000000142</v>
      </c>
      <c r="P38">
        <v>14.244087591240875</v>
      </c>
      <c r="Q38">
        <v>8.081751824817518</v>
      </c>
      <c r="R38">
        <v>0</v>
      </c>
      <c r="S38">
        <v>2.1012554744525551</v>
      </c>
      <c r="T38">
        <v>10.172905109489053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68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68</v>
      </c>
      <c r="G39">
        <f t="shared" si="5"/>
        <v>34.299999999999997</v>
      </c>
      <c r="H39" s="112"/>
      <c r="I39">
        <f>BRPL_EOD!AA39+BRPL_EOD!AB39</f>
        <v>14.1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10.07</v>
      </c>
      <c r="N39">
        <f t="shared" si="0"/>
        <v>34.25</v>
      </c>
      <c r="O39" s="112">
        <f t="shared" si="1"/>
        <v>4.9999999999997158E-2</v>
      </c>
      <c r="P39">
        <v>14.120583941605839</v>
      </c>
      <c r="Q39">
        <v>8.0116788321167878</v>
      </c>
      <c r="R39">
        <v>0</v>
      </c>
      <c r="S39">
        <v>2.0830364963503647</v>
      </c>
      <c r="T39">
        <v>10.084700729927008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68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68</v>
      </c>
      <c r="G40">
        <f t="shared" si="5"/>
        <v>34.299999999999997</v>
      </c>
      <c r="H40" s="112"/>
      <c r="I40">
        <f>BRPL_EOD!AA40+BRPL_EOD!AB40</f>
        <v>14.1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10.07</v>
      </c>
      <c r="N40">
        <f t="shared" si="0"/>
        <v>34.25</v>
      </c>
      <c r="O40" s="112">
        <f t="shared" si="1"/>
        <v>4.9999999999997158E-2</v>
      </c>
      <c r="P40">
        <v>14.120583941605839</v>
      </c>
      <c r="Q40">
        <v>8.0116788321167878</v>
      </c>
      <c r="R40">
        <v>0</v>
      </c>
      <c r="S40">
        <v>2.0830364963503647</v>
      </c>
      <c r="T40">
        <v>10.084700729927008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68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68</v>
      </c>
      <c r="G41">
        <f t="shared" si="5"/>
        <v>34.299999999999997</v>
      </c>
      <c r="H41" s="112"/>
      <c r="I41">
        <f>BRPL_EOD!AA41+BRPL_EOD!AB41</f>
        <v>14.1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10.07</v>
      </c>
      <c r="N41">
        <f t="shared" si="0"/>
        <v>34.25</v>
      </c>
      <c r="O41" s="112">
        <f t="shared" si="1"/>
        <v>4.9999999999997158E-2</v>
      </c>
      <c r="P41">
        <v>14.120583941605839</v>
      </c>
      <c r="Q41">
        <v>8.0116788321167878</v>
      </c>
      <c r="R41">
        <v>0</v>
      </c>
      <c r="S41">
        <v>2.0830364963503647</v>
      </c>
      <c r="T41">
        <v>10.084700729927008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68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68</v>
      </c>
      <c r="G42">
        <f t="shared" si="5"/>
        <v>34.299999999999997</v>
      </c>
      <c r="H42" s="112"/>
      <c r="I42">
        <f>BRPL_EOD!AA42+BRPL_EOD!AB42</f>
        <v>14.1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10.07</v>
      </c>
      <c r="N42">
        <f t="shared" si="0"/>
        <v>34.25</v>
      </c>
      <c r="O42" s="112">
        <f t="shared" si="1"/>
        <v>4.9999999999997158E-2</v>
      </c>
      <c r="P42">
        <v>14.120583941605839</v>
      </c>
      <c r="Q42">
        <v>8.0116788321167878</v>
      </c>
      <c r="R42">
        <v>0</v>
      </c>
      <c r="S42">
        <v>2.0830364963503647</v>
      </c>
      <c r="T42">
        <v>10.084700729927008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68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68</v>
      </c>
      <c r="G43">
        <f t="shared" si="5"/>
        <v>34.299999999999997</v>
      </c>
      <c r="H43" s="112"/>
      <c r="I43">
        <f>BRPL_EOD!AA43+BRPL_EOD!AB43</f>
        <v>14.1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10.07</v>
      </c>
      <c r="N43">
        <f t="shared" si="0"/>
        <v>34.25</v>
      </c>
      <c r="O43" s="112">
        <f t="shared" si="1"/>
        <v>4.9999999999997158E-2</v>
      </c>
      <c r="P43">
        <v>14.120583941605839</v>
      </c>
      <c r="Q43">
        <v>8.0116788321167878</v>
      </c>
      <c r="R43">
        <v>0</v>
      </c>
      <c r="S43">
        <v>2.0830364963503647</v>
      </c>
      <c r="T43">
        <v>10.084700729927008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64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64</v>
      </c>
      <c r="G44">
        <f t="shared" si="5"/>
        <v>34.299999999999997</v>
      </c>
      <c r="H44" s="112"/>
      <c r="I44">
        <f>BRPL_EOD!AA44+BRPL_EOD!AB44</f>
        <v>14.12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10.09</v>
      </c>
      <c r="N44">
        <f t="shared" si="0"/>
        <v>34.289999999999992</v>
      </c>
      <c r="O44" s="112">
        <f t="shared" si="1"/>
        <v>1.0000000000005116E-2</v>
      </c>
      <c r="P44">
        <v>14.12411781860601</v>
      </c>
      <c r="Q44">
        <v>8.0023330417031211</v>
      </c>
      <c r="R44">
        <v>0</v>
      </c>
      <c r="S44">
        <v>2.0806065908428115</v>
      </c>
      <c r="T44">
        <v>10.092942548848063</v>
      </c>
      <c r="U44" s="114">
        <f t="shared" si="2"/>
        <v>34.300000000000004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64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64</v>
      </c>
      <c r="G45">
        <f t="shared" si="5"/>
        <v>34.299999999999997</v>
      </c>
      <c r="H45" s="112"/>
      <c r="I45">
        <f>BRPL_EOD!AA45+BRPL_EOD!AB45</f>
        <v>14.12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10.09</v>
      </c>
      <c r="N45">
        <f t="shared" si="0"/>
        <v>34.289999999999992</v>
      </c>
      <c r="O45" s="112">
        <f t="shared" si="1"/>
        <v>1.0000000000005116E-2</v>
      </c>
      <c r="P45">
        <v>14.12411781860601</v>
      </c>
      <c r="Q45">
        <v>8.0023330417031211</v>
      </c>
      <c r="R45">
        <v>0</v>
      </c>
      <c r="S45">
        <v>2.0806065908428115</v>
      </c>
      <c r="T45">
        <v>10.092942548848063</v>
      </c>
      <c r="U45" s="114">
        <f t="shared" si="2"/>
        <v>34.300000000000004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64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64</v>
      </c>
      <c r="G46">
        <f t="shared" si="5"/>
        <v>34.299999999999997</v>
      </c>
      <c r="H46" s="112"/>
      <c r="I46">
        <f>BRPL_EOD!AA46+BRPL_EOD!AB46</f>
        <v>14.12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10.09</v>
      </c>
      <c r="N46">
        <f t="shared" si="0"/>
        <v>34.289999999999992</v>
      </c>
      <c r="O46" s="112">
        <f t="shared" si="1"/>
        <v>1.0000000000005116E-2</v>
      </c>
      <c r="P46">
        <v>14.12411781860601</v>
      </c>
      <c r="Q46">
        <v>8.0023330417031211</v>
      </c>
      <c r="R46">
        <v>0</v>
      </c>
      <c r="S46">
        <v>2.0806065908428115</v>
      </c>
      <c r="T46">
        <v>10.092942548848063</v>
      </c>
      <c r="U46" s="114">
        <f t="shared" si="2"/>
        <v>34.300000000000004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64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64</v>
      </c>
      <c r="G47">
        <f t="shared" si="5"/>
        <v>34.299999999999997</v>
      </c>
      <c r="H47" s="112"/>
      <c r="I47">
        <f>BRPL_EOD!AA47+BRPL_EOD!AB47</f>
        <v>14.12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10.09</v>
      </c>
      <c r="N47">
        <f t="shared" si="0"/>
        <v>34.289999999999992</v>
      </c>
      <c r="O47" s="112">
        <f t="shared" si="1"/>
        <v>1.0000000000005116E-2</v>
      </c>
      <c r="P47">
        <v>14.12411781860601</v>
      </c>
      <c r="Q47">
        <v>8.0023330417031211</v>
      </c>
      <c r="R47">
        <v>0</v>
      </c>
      <c r="S47">
        <v>2.0806065908428115</v>
      </c>
      <c r="T47">
        <v>10.092942548848063</v>
      </c>
      <c r="U47" s="114">
        <f t="shared" si="2"/>
        <v>34.300000000000004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64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64</v>
      </c>
      <c r="G48">
        <f t="shared" si="5"/>
        <v>34.299999999999997</v>
      </c>
      <c r="H48" s="112"/>
      <c r="I48">
        <f>BRPL_EOD!AA48+BRPL_EOD!AB48</f>
        <v>14.12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10.09</v>
      </c>
      <c r="N48">
        <f t="shared" si="0"/>
        <v>34.289999999999992</v>
      </c>
      <c r="O48" s="112">
        <f t="shared" si="1"/>
        <v>1.0000000000005116E-2</v>
      </c>
      <c r="P48">
        <v>14.12411781860601</v>
      </c>
      <c r="Q48">
        <v>8.0023330417031211</v>
      </c>
      <c r="R48">
        <v>0</v>
      </c>
      <c r="S48">
        <v>2.0806065908428115</v>
      </c>
      <c r="T48">
        <v>10.092942548848063</v>
      </c>
      <c r="U48" s="114">
        <f t="shared" si="2"/>
        <v>34.300000000000004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64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64</v>
      </c>
      <c r="G49">
        <f t="shared" si="5"/>
        <v>34.299999999999997</v>
      </c>
      <c r="H49" s="112"/>
      <c r="I49">
        <f>BRPL_EOD!AA49+BRPL_EOD!AB49</f>
        <v>14.12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10.09</v>
      </c>
      <c r="N49">
        <f t="shared" si="0"/>
        <v>34.289999999999992</v>
      </c>
      <c r="O49" s="112">
        <f t="shared" si="1"/>
        <v>1.0000000000005116E-2</v>
      </c>
      <c r="P49">
        <v>14.12411781860601</v>
      </c>
      <c r="Q49">
        <v>8.0023330417031211</v>
      </c>
      <c r="R49">
        <v>0</v>
      </c>
      <c r="S49">
        <v>2.0806065908428115</v>
      </c>
      <c r="T49">
        <v>10.092942548848063</v>
      </c>
      <c r="U49" s="114">
        <f t="shared" si="2"/>
        <v>34.300000000000004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64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64</v>
      </c>
      <c r="G50">
        <f t="shared" si="5"/>
        <v>34.299999999999997</v>
      </c>
      <c r="H50" s="112"/>
      <c r="I50">
        <f>BRPL_EOD!AA50+BRPL_EOD!AB50</f>
        <v>14.12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10.09</v>
      </c>
      <c r="N50">
        <f t="shared" si="0"/>
        <v>34.289999999999992</v>
      </c>
      <c r="O50" s="112">
        <f t="shared" si="1"/>
        <v>1.0000000000005116E-2</v>
      </c>
      <c r="P50">
        <v>14.12411781860601</v>
      </c>
      <c r="Q50">
        <v>8.0023330417031211</v>
      </c>
      <c r="R50">
        <v>0</v>
      </c>
      <c r="S50">
        <v>2.0806065908428115</v>
      </c>
      <c r="T50">
        <v>10.092942548848063</v>
      </c>
      <c r="U50" s="114">
        <f t="shared" si="2"/>
        <v>34.300000000000004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64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64</v>
      </c>
      <c r="G51">
        <f t="shared" si="5"/>
        <v>34.299999999999997</v>
      </c>
      <c r="H51" s="112"/>
      <c r="I51">
        <f>BRPL_EOD!AA51+BRPL_EOD!AB51</f>
        <v>14.12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10.09</v>
      </c>
      <c r="N51">
        <f t="shared" si="0"/>
        <v>34.289999999999992</v>
      </c>
      <c r="O51" s="112">
        <f t="shared" si="1"/>
        <v>1.0000000000005116E-2</v>
      </c>
      <c r="P51">
        <v>14.12411781860601</v>
      </c>
      <c r="Q51">
        <v>8.0023330417031211</v>
      </c>
      <c r="R51">
        <v>0</v>
      </c>
      <c r="S51">
        <v>2.0806065908428115</v>
      </c>
      <c r="T51">
        <v>10.092942548848063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64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64</v>
      </c>
      <c r="G52">
        <f t="shared" si="5"/>
        <v>34.299999999999997</v>
      </c>
      <c r="H52" s="112"/>
      <c r="I52">
        <f>BRPL_EOD!AA52+BRPL_EOD!AB52</f>
        <v>14.12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10.09</v>
      </c>
      <c r="N52">
        <f t="shared" si="0"/>
        <v>34.289999999999992</v>
      </c>
      <c r="O52" s="112">
        <f t="shared" si="1"/>
        <v>1.0000000000005116E-2</v>
      </c>
      <c r="P52">
        <v>14.12411781860601</v>
      </c>
      <c r="Q52">
        <v>8.0023330417031211</v>
      </c>
      <c r="R52">
        <v>0</v>
      </c>
      <c r="S52">
        <v>2.0806065908428115</v>
      </c>
      <c r="T52">
        <v>10.092942548848063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64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64</v>
      </c>
      <c r="G53">
        <f t="shared" si="5"/>
        <v>34.299999999999997</v>
      </c>
      <c r="H53" s="112"/>
      <c r="I53">
        <f>BRPL_EOD!AA53+BRPL_EOD!AB53</f>
        <v>14.12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10.09</v>
      </c>
      <c r="N53">
        <f t="shared" si="0"/>
        <v>34.289999999999992</v>
      </c>
      <c r="O53" s="112">
        <f t="shared" si="1"/>
        <v>1.0000000000005116E-2</v>
      </c>
      <c r="P53">
        <v>14.12411781860601</v>
      </c>
      <c r="Q53">
        <v>8.0023330417031211</v>
      </c>
      <c r="R53">
        <v>0</v>
      </c>
      <c r="S53">
        <v>2.0806065908428115</v>
      </c>
      <c r="T53">
        <v>10.092942548848063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64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64</v>
      </c>
      <c r="G54">
        <f t="shared" si="5"/>
        <v>34.299999999999997</v>
      </c>
      <c r="H54" s="112"/>
      <c r="I54">
        <f>BRPL_EOD!AA54+BRPL_EOD!AB54</f>
        <v>14.12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10.09</v>
      </c>
      <c r="N54">
        <f t="shared" si="0"/>
        <v>34.289999999999992</v>
      </c>
      <c r="O54" s="112">
        <f t="shared" si="1"/>
        <v>1.0000000000005116E-2</v>
      </c>
      <c r="P54">
        <v>14.12411781860601</v>
      </c>
      <c r="Q54">
        <v>8.0023330417031211</v>
      </c>
      <c r="R54">
        <v>0</v>
      </c>
      <c r="S54">
        <v>2.0806065908428115</v>
      </c>
      <c r="T54">
        <v>10.092942548848063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62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62</v>
      </c>
      <c r="G55">
        <f t="shared" si="5"/>
        <v>34.299999999999997</v>
      </c>
      <c r="H55" s="112"/>
      <c r="I55">
        <f>BRPL_EOD!AA55+BRPL_EOD!AB55</f>
        <v>14.13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10.1</v>
      </c>
      <c r="N55">
        <f t="shared" si="0"/>
        <v>34.31</v>
      </c>
      <c r="O55" s="112">
        <f t="shared" si="1"/>
        <v>-1.0000000000005116E-2</v>
      </c>
      <c r="P55">
        <v>14.125881667152433</v>
      </c>
      <c r="Q55">
        <v>7.9976683182745543</v>
      </c>
      <c r="R55">
        <v>0</v>
      </c>
      <c r="S55">
        <v>2.0793937627513843</v>
      </c>
      <c r="T55">
        <v>10.097056251821625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62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62</v>
      </c>
      <c r="G56">
        <f t="shared" si="5"/>
        <v>34.299999999999997</v>
      </c>
      <c r="H56" s="112"/>
      <c r="I56">
        <f>BRPL_EOD!AA56+BRPL_EOD!AB56</f>
        <v>14.13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10.1</v>
      </c>
      <c r="N56">
        <f t="shared" si="0"/>
        <v>34.31</v>
      </c>
      <c r="O56" s="112">
        <f t="shared" si="1"/>
        <v>-1.0000000000005116E-2</v>
      </c>
      <c r="P56">
        <v>14.125881667152433</v>
      </c>
      <c r="Q56">
        <v>7.9976683182745543</v>
      </c>
      <c r="R56">
        <v>0</v>
      </c>
      <c r="S56">
        <v>2.0793937627513843</v>
      </c>
      <c r="T56">
        <v>10.097056251821625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62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62</v>
      </c>
      <c r="G57">
        <f t="shared" si="5"/>
        <v>34.299999999999997</v>
      </c>
      <c r="H57" s="112"/>
      <c r="I57">
        <f>BRPL_EOD!AA57+BRPL_EOD!AB57</f>
        <v>14.13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10.1</v>
      </c>
      <c r="N57">
        <f t="shared" si="0"/>
        <v>34.31</v>
      </c>
      <c r="O57" s="112">
        <f t="shared" si="1"/>
        <v>-1.0000000000005116E-2</v>
      </c>
      <c r="P57">
        <v>14.125881667152433</v>
      </c>
      <c r="Q57">
        <v>7.9976683182745543</v>
      </c>
      <c r="R57">
        <v>0</v>
      </c>
      <c r="S57">
        <v>2.0793937627513843</v>
      </c>
      <c r="T57">
        <v>10.097056251821625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62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62</v>
      </c>
      <c r="G58">
        <f t="shared" si="5"/>
        <v>34.299999999999997</v>
      </c>
      <c r="H58" s="112"/>
      <c r="I58">
        <f>BRPL_EOD!AA58+BRPL_EOD!AB58</f>
        <v>14.13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10.1</v>
      </c>
      <c r="N58">
        <f t="shared" si="0"/>
        <v>34.31</v>
      </c>
      <c r="O58" s="112">
        <f t="shared" si="1"/>
        <v>-1.0000000000005116E-2</v>
      </c>
      <c r="P58">
        <v>14.125881667152433</v>
      </c>
      <c r="Q58">
        <v>7.9976683182745543</v>
      </c>
      <c r="R58">
        <v>0</v>
      </c>
      <c r="S58">
        <v>2.0793937627513843</v>
      </c>
      <c r="T58">
        <v>10.097056251821625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62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62</v>
      </c>
      <c r="G59">
        <f t="shared" si="5"/>
        <v>34.299999999999997</v>
      </c>
      <c r="H59" s="112"/>
      <c r="I59">
        <f>BRPL_EOD!AA59+BRPL_EOD!AB59</f>
        <v>14.13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10.1</v>
      </c>
      <c r="N59">
        <f t="shared" si="0"/>
        <v>34.31</v>
      </c>
      <c r="O59" s="112">
        <f t="shared" si="1"/>
        <v>-1.0000000000005116E-2</v>
      </c>
      <c r="P59">
        <v>14.125881667152433</v>
      </c>
      <c r="Q59">
        <v>7.9976683182745543</v>
      </c>
      <c r="R59">
        <v>0</v>
      </c>
      <c r="S59">
        <v>2.0793937627513843</v>
      </c>
      <c r="T59">
        <v>10.097056251821625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62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62</v>
      </c>
      <c r="G60">
        <f t="shared" si="5"/>
        <v>34.299999999999997</v>
      </c>
      <c r="H60" s="112"/>
      <c r="I60">
        <f>BRPL_EOD!AA60+BRPL_EOD!AB60</f>
        <v>14.13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10.1</v>
      </c>
      <c r="N60">
        <f t="shared" si="0"/>
        <v>34.31</v>
      </c>
      <c r="O60" s="112">
        <f t="shared" si="1"/>
        <v>-1.0000000000005116E-2</v>
      </c>
      <c r="P60">
        <v>14.125881667152433</v>
      </c>
      <c r="Q60">
        <v>7.9976683182745543</v>
      </c>
      <c r="R60">
        <v>0</v>
      </c>
      <c r="S60">
        <v>2.0793937627513843</v>
      </c>
      <c r="T60">
        <v>10.097056251821625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62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62</v>
      </c>
      <c r="G61">
        <f t="shared" si="5"/>
        <v>34.299999999999997</v>
      </c>
      <c r="H61" s="112"/>
      <c r="I61">
        <f>BRPL_EOD!AA61+BRPL_EOD!AB61</f>
        <v>14.13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10.1</v>
      </c>
      <c r="N61">
        <f t="shared" si="0"/>
        <v>34.31</v>
      </c>
      <c r="O61" s="112">
        <f t="shared" si="1"/>
        <v>-1.0000000000005116E-2</v>
      </c>
      <c r="P61">
        <v>14.125881667152433</v>
      </c>
      <c r="Q61">
        <v>7.9976683182745543</v>
      </c>
      <c r="R61">
        <v>0</v>
      </c>
      <c r="S61">
        <v>2.0793937627513843</v>
      </c>
      <c r="T61">
        <v>10.097056251821625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62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62</v>
      </c>
      <c r="G62">
        <f t="shared" si="5"/>
        <v>34.299999999999997</v>
      </c>
      <c r="H62" s="112"/>
      <c r="I62">
        <f>BRPL_EOD!AA62+BRPL_EOD!AB62</f>
        <v>14.13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10.1</v>
      </c>
      <c r="N62">
        <f t="shared" si="0"/>
        <v>34.31</v>
      </c>
      <c r="O62" s="112">
        <f t="shared" si="1"/>
        <v>-1.0000000000005116E-2</v>
      </c>
      <c r="P62">
        <v>14.125881667152433</v>
      </c>
      <c r="Q62">
        <v>7.9976683182745543</v>
      </c>
      <c r="R62">
        <v>0</v>
      </c>
      <c r="S62">
        <v>2.0793937627513843</v>
      </c>
      <c r="T62">
        <v>10.097056251821625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62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62</v>
      </c>
      <c r="G63">
        <f t="shared" si="5"/>
        <v>34.299999999999997</v>
      </c>
      <c r="H63" s="112"/>
      <c r="I63">
        <f>BRPL_EOD!AA63+BRPL_EOD!AB63</f>
        <v>14.13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10.1</v>
      </c>
      <c r="N63">
        <f t="shared" si="0"/>
        <v>34.31</v>
      </c>
      <c r="O63" s="112">
        <f t="shared" si="1"/>
        <v>-1.0000000000005116E-2</v>
      </c>
      <c r="P63">
        <v>14.125881667152433</v>
      </c>
      <c r="Q63">
        <v>7.9976683182745543</v>
      </c>
      <c r="R63">
        <v>0</v>
      </c>
      <c r="S63">
        <v>2.0793937627513843</v>
      </c>
      <c r="T63">
        <v>10.097056251821625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62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62</v>
      </c>
      <c r="G64">
        <f t="shared" si="5"/>
        <v>34.299999999999997</v>
      </c>
      <c r="H64" s="112"/>
      <c r="I64">
        <f>BRPL_EOD!AA64+BRPL_EOD!AB64</f>
        <v>14.13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10.1</v>
      </c>
      <c r="N64">
        <f t="shared" si="0"/>
        <v>34.31</v>
      </c>
      <c r="O64" s="112">
        <f t="shared" si="1"/>
        <v>-1.0000000000005116E-2</v>
      </c>
      <c r="P64">
        <v>14.125881667152433</v>
      </c>
      <c r="Q64">
        <v>7.9976683182745543</v>
      </c>
      <c r="R64">
        <v>0</v>
      </c>
      <c r="S64">
        <v>2.0793937627513843</v>
      </c>
      <c r="T64">
        <v>10.097056251821625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62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62</v>
      </c>
      <c r="G65">
        <f t="shared" si="5"/>
        <v>34.299999999999997</v>
      </c>
      <c r="H65" s="112"/>
      <c r="I65">
        <f>BRPL_EOD!AA65+BRPL_EOD!AB65</f>
        <v>14.13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10.1</v>
      </c>
      <c r="N65">
        <f t="shared" si="0"/>
        <v>34.31</v>
      </c>
      <c r="O65" s="112">
        <f t="shared" si="1"/>
        <v>-1.0000000000005116E-2</v>
      </c>
      <c r="P65">
        <v>14.125881667152433</v>
      </c>
      <c r="Q65">
        <v>7.9976683182745543</v>
      </c>
      <c r="R65">
        <v>0</v>
      </c>
      <c r="S65">
        <v>2.0793937627513843</v>
      </c>
      <c r="T65">
        <v>10.097056251821625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62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62</v>
      </c>
      <c r="G66">
        <f t="shared" si="5"/>
        <v>34.299999999999997</v>
      </c>
      <c r="H66" s="112"/>
      <c r="I66">
        <f>BRPL_EOD!AA66+BRPL_EOD!AB66</f>
        <v>14.13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10.1</v>
      </c>
      <c r="N66">
        <f t="shared" si="0"/>
        <v>34.31</v>
      </c>
      <c r="O66" s="112">
        <f t="shared" si="1"/>
        <v>-1.0000000000005116E-2</v>
      </c>
      <c r="P66">
        <v>14.125881667152433</v>
      </c>
      <c r="Q66">
        <v>7.9976683182745543</v>
      </c>
      <c r="R66">
        <v>0</v>
      </c>
      <c r="S66">
        <v>2.0793937627513843</v>
      </c>
      <c r="T66">
        <v>10.097056251821625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62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62</v>
      </c>
      <c r="G67">
        <f t="shared" si="5"/>
        <v>34.299999999999997</v>
      </c>
      <c r="H67" s="112"/>
      <c r="I67">
        <f>BRPL_EOD!AA67+BRPL_EOD!AB67</f>
        <v>14.13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</v>
      </c>
      <c r="N67">
        <f t="shared" ref="N67:N98" si="6">SUM(I67:M67)</f>
        <v>34.31</v>
      </c>
      <c r="O67" s="112">
        <f t="shared" ref="O67:O98" si="7">G67-N67</f>
        <v>-1.0000000000005116E-2</v>
      </c>
      <c r="P67">
        <v>14.125881667152433</v>
      </c>
      <c r="Q67">
        <v>7.9976683182745543</v>
      </c>
      <c r="R67">
        <v>0</v>
      </c>
      <c r="S67">
        <v>2.0793937627513843</v>
      </c>
      <c r="T67">
        <v>10.097056251821625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62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62</v>
      </c>
      <c r="G68">
        <f t="shared" ref="G68:G98" si="11">D68+E68-X68</f>
        <v>34.299999999999997</v>
      </c>
      <c r="H68" s="112"/>
      <c r="I68">
        <f>BRPL_EOD!AA68+BRPL_EOD!AB68</f>
        <v>14.13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</v>
      </c>
      <c r="N68">
        <f t="shared" si="6"/>
        <v>34.31</v>
      </c>
      <c r="O68" s="112">
        <f t="shared" si="7"/>
        <v>-1.0000000000005116E-2</v>
      </c>
      <c r="P68">
        <v>14.125881667152433</v>
      </c>
      <c r="Q68">
        <v>7.9976683182745543</v>
      </c>
      <c r="R68">
        <v>0</v>
      </c>
      <c r="S68">
        <v>2.0793937627513843</v>
      </c>
      <c r="T68">
        <v>10.097056251821625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62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62</v>
      </c>
      <c r="G69">
        <f t="shared" si="11"/>
        <v>34.299999999999997</v>
      </c>
      <c r="H69" s="112"/>
      <c r="I69">
        <f>BRPL_EOD!AA69+BRPL_EOD!AB69</f>
        <v>14.13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</v>
      </c>
      <c r="N69">
        <f t="shared" si="6"/>
        <v>34.31</v>
      </c>
      <c r="O69" s="112">
        <f t="shared" si="7"/>
        <v>-1.0000000000005116E-2</v>
      </c>
      <c r="P69">
        <v>14.125881667152433</v>
      </c>
      <c r="Q69">
        <v>7.9976683182745543</v>
      </c>
      <c r="R69">
        <v>0</v>
      </c>
      <c r="S69">
        <v>2.0793937627513843</v>
      </c>
      <c r="T69">
        <v>10.097056251821625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62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62</v>
      </c>
      <c r="G70">
        <f t="shared" si="11"/>
        <v>34.299999999999997</v>
      </c>
      <c r="H70" s="112"/>
      <c r="I70">
        <f>BRPL_EOD!AA70+BRPL_EOD!AB70</f>
        <v>14.13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</v>
      </c>
      <c r="N70">
        <f t="shared" si="6"/>
        <v>34.31</v>
      </c>
      <c r="O70" s="112">
        <f t="shared" si="7"/>
        <v>-1.0000000000005116E-2</v>
      </c>
      <c r="P70">
        <v>14.125881667152433</v>
      </c>
      <c r="Q70">
        <v>7.9976683182745543</v>
      </c>
      <c r="R70">
        <v>0</v>
      </c>
      <c r="S70">
        <v>2.0793937627513843</v>
      </c>
      <c r="T70">
        <v>10.097056251821625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62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62</v>
      </c>
      <c r="G71">
        <f t="shared" si="11"/>
        <v>34.299999999999997</v>
      </c>
      <c r="H71" s="112"/>
      <c r="I71">
        <f>BRPL_EOD!AA71+BRPL_EOD!AB71</f>
        <v>14.13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</v>
      </c>
      <c r="N71">
        <f t="shared" si="6"/>
        <v>34.31</v>
      </c>
      <c r="O71" s="112">
        <f t="shared" si="7"/>
        <v>-1.0000000000005116E-2</v>
      </c>
      <c r="P71">
        <v>14.125881667152433</v>
      </c>
      <c r="Q71">
        <v>7.9976683182745543</v>
      </c>
      <c r="R71">
        <v>0</v>
      </c>
      <c r="S71">
        <v>2.0793937627513843</v>
      </c>
      <c r="T71">
        <v>10.097056251821625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62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62</v>
      </c>
      <c r="G72">
        <f t="shared" si="11"/>
        <v>34.299999999999997</v>
      </c>
      <c r="H72" s="112"/>
      <c r="I72">
        <f>BRPL_EOD!AA72+BRPL_EOD!AB72</f>
        <v>14.13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</v>
      </c>
      <c r="N72">
        <f t="shared" si="6"/>
        <v>34.31</v>
      </c>
      <c r="O72" s="112">
        <f t="shared" si="7"/>
        <v>-1.0000000000005116E-2</v>
      </c>
      <c r="P72">
        <v>14.125881667152433</v>
      </c>
      <c r="Q72">
        <v>7.9976683182745543</v>
      </c>
      <c r="R72">
        <v>0</v>
      </c>
      <c r="S72">
        <v>2.0793937627513843</v>
      </c>
      <c r="T72">
        <v>10.097056251821625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62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62</v>
      </c>
      <c r="G73">
        <f t="shared" si="11"/>
        <v>34.299999999999997</v>
      </c>
      <c r="H73" s="112"/>
      <c r="I73">
        <f>BRPL_EOD!AA73+BRPL_EOD!AB73</f>
        <v>14.13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</v>
      </c>
      <c r="N73">
        <f t="shared" si="6"/>
        <v>34.31</v>
      </c>
      <c r="O73" s="112">
        <f t="shared" si="7"/>
        <v>-1.0000000000005116E-2</v>
      </c>
      <c r="P73">
        <v>14.125881667152433</v>
      </c>
      <c r="Q73">
        <v>7.9976683182745543</v>
      </c>
      <c r="R73">
        <v>0</v>
      </c>
      <c r="S73">
        <v>2.0793937627513843</v>
      </c>
      <c r="T73">
        <v>10.097056251821625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62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62</v>
      </c>
      <c r="G74">
        <f t="shared" si="11"/>
        <v>34.299999999999997</v>
      </c>
      <c r="H74" s="112"/>
      <c r="I74">
        <f>BRPL_EOD!AA74+BRPL_EOD!AB74</f>
        <v>14.13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</v>
      </c>
      <c r="N74">
        <f t="shared" si="6"/>
        <v>34.31</v>
      </c>
      <c r="O74" s="112">
        <f t="shared" si="7"/>
        <v>-1.0000000000005116E-2</v>
      </c>
      <c r="P74">
        <v>14.125881667152433</v>
      </c>
      <c r="Q74">
        <v>7.9976683182745543</v>
      </c>
      <c r="R74">
        <v>0</v>
      </c>
      <c r="S74">
        <v>2.0793937627513843</v>
      </c>
      <c r="T74">
        <v>10.097056251821625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62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62</v>
      </c>
      <c r="G75">
        <f t="shared" si="11"/>
        <v>34.6</v>
      </c>
      <c r="H75" s="112"/>
      <c r="I75">
        <f>BRPL_EOD!AA75+BRPL_EOD!AB75</f>
        <v>14.13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</v>
      </c>
      <c r="N75">
        <f t="shared" si="6"/>
        <v>34.31</v>
      </c>
      <c r="O75" s="112">
        <f t="shared" si="7"/>
        <v>0.28999999999999915</v>
      </c>
      <c r="P75">
        <v>14.249431652579423</v>
      </c>
      <c r="Q75">
        <v>8.067618770037889</v>
      </c>
      <c r="R75">
        <v>0</v>
      </c>
      <c r="S75">
        <v>2.0975808802098515</v>
      </c>
      <c r="T75">
        <v>10.185368697172835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62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62</v>
      </c>
      <c r="G76">
        <f t="shared" si="11"/>
        <v>34.6</v>
      </c>
      <c r="H76" s="112"/>
      <c r="I76">
        <f>BRPL_EOD!AA76+BRPL_EOD!AB76</f>
        <v>14.13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</v>
      </c>
      <c r="N76">
        <f t="shared" si="6"/>
        <v>34.31</v>
      </c>
      <c r="O76" s="112">
        <f t="shared" si="7"/>
        <v>0.28999999999999915</v>
      </c>
      <c r="P76">
        <v>14.249431652579423</v>
      </c>
      <c r="Q76">
        <v>8.067618770037889</v>
      </c>
      <c r="R76">
        <v>0</v>
      </c>
      <c r="S76">
        <v>2.0975808802098515</v>
      </c>
      <c r="T76">
        <v>10.185368697172835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62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62</v>
      </c>
      <c r="G77">
        <f t="shared" si="11"/>
        <v>34.6</v>
      </c>
      <c r="H77" s="112"/>
      <c r="I77">
        <f>BRPL_EOD!AA77+BRPL_EOD!AB77</f>
        <v>14.13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10.1</v>
      </c>
      <c r="N77">
        <f t="shared" si="6"/>
        <v>34.31</v>
      </c>
      <c r="O77" s="112">
        <f t="shared" si="7"/>
        <v>0.28999999999999915</v>
      </c>
      <c r="P77">
        <v>14.249431652579423</v>
      </c>
      <c r="Q77">
        <v>8.067618770037889</v>
      </c>
      <c r="R77">
        <v>0</v>
      </c>
      <c r="S77">
        <v>2.0975808802098515</v>
      </c>
      <c r="T77">
        <v>10.185368697172835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62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62</v>
      </c>
      <c r="G78">
        <f t="shared" si="11"/>
        <v>34.6</v>
      </c>
      <c r="H78" s="112"/>
      <c r="I78">
        <f>BRPL_EOD!AA78+BRPL_EOD!AB78</f>
        <v>14.13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10.1</v>
      </c>
      <c r="N78">
        <f t="shared" si="6"/>
        <v>34.31</v>
      </c>
      <c r="O78" s="112">
        <f t="shared" si="7"/>
        <v>0.28999999999999915</v>
      </c>
      <c r="P78">
        <v>14.249431652579423</v>
      </c>
      <c r="Q78">
        <v>8.067618770037889</v>
      </c>
      <c r="R78">
        <v>0</v>
      </c>
      <c r="S78">
        <v>2.0975808802098515</v>
      </c>
      <c r="T78">
        <v>10.185368697172835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62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62</v>
      </c>
      <c r="G79">
        <f t="shared" si="11"/>
        <v>34.6</v>
      </c>
      <c r="H79" s="112"/>
      <c r="I79">
        <f>BRPL_EOD!AA79+BRPL_EOD!AB79</f>
        <v>14.13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10.1</v>
      </c>
      <c r="N79">
        <f t="shared" si="6"/>
        <v>34.31</v>
      </c>
      <c r="O79" s="112">
        <f t="shared" si="7"/>
        <v>0.28999999999999915</v>
      </c>
      <c r="P79">
        <v>14.249431652579423</v>
      </c>
      <c r="Q79">
        <v>8.067618770037889</v>
      </c>
      <c r="R79">
        <v>0</v>
      </c>
      <c r="S79">
        <v>2.0975808802098515</v>
      </c>
      <c r="T79">
        <v>10.185368697172835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62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62</v>
      </c>
      <c r="G80">
        <f t="shared" si="11"/>
        <v>34.6</v>
      </c>
      <c r="H80" s="112"/>
      <c r="I80">
        <f>BRPL_EOD!AA80+BRPL_EOD!AB80</f>
        <v>14.13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10.1</v>
      </c>
      <c r="N80">
        <f t="shared" si="6"/>
        <v>34.31</v>
      </c>
      <c r="O80" s="112">
        <f t="shared" si="7"/>
        <v>0.28999999999999915</v>
      </c>
      <c r="P80">
        <v>14.249431652579423</v>
      </c>
      <c r="Q80">
        <v>8.067618770037889</v>
      </c>
      <c r="R80">
        <v>0</v>
      </c>
      <c r="S80">
        <v>2.0975808802098515</v>
      </c>
      <c r="T80">
        <v>10.185368697172835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62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62</v>
      </c>
      <c r="G81">
        <f t="shared" si="11"/>
        <v>34.6</v>
      </c>
      <c r="H81" s="112"/>
      <c r="I81">
        <f>BRPL_EOD!AA81+BRPL_EOD!AB81</f>
        <v>14.13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10.1</v>
      </c>
      <c r="N81">
        <f t="shared" si="6"/>
        <v>34.31</v>
      </c>
      <c r="O81" s="112">
        <f t="shared" si="7"/>
        <v>0.28999999999999915</v>
      </c>
      <c r="P81">
        <v>14.249431652579423</v>
      </c>
      <c r="Q81">
        <v>8.067618770037889</v>
      </c>
      <c r="R81">
        <v>0</v>
      </c>
      <c r="S81">
        <v>2.0975808802098515</v>
      </c>
      <c r="T81">
        <v>10.185368697172835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62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62</v>
      </c>
      <c r="G82">
        <f t="shared" si="11"/>
        <v>34.6</v>
      </c>
      <c r="H82" s="112"/>
      <c r="I82">
        <f>BRPL_EOD!AA82+BRPL_EOD!AB82</f>
        <v>14.13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10.1</v>
      </c>
      <c r="N82">
        <f t="shared" si="6"/>
        <v>34.31</v>
      </c>
      <c r="O82" s="112">
        <f t="shared" si="7"/>
        <v>0.28999999999999915</v>
      </c>
      <c r="P82">
        <v>14.249431652579423</v>
      </c>
      <c r="Q82">
        <v>8.067618770037889</v>
      </c>
      <c r="R82">
        <v>0</v>
      </c>
      <c r="S82">
        <v>2.0975808802098515</v>
      </c>
      <c r="T82">
        <v>10.185368697172835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62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62</v>
      </c>
      <c r="G83">
        <f t="shared" si="11"/>
        <v>34.6</v>
      </c>
      <c r="H83" s="112"/>
      <c r="I83">
        <f>BRPL_EOD!AA83+BRPL_EOD!AB83</f>
        <v>14.13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10.1</v>
      </c>
      <c r="N83">
        <f t="shared" si="6"/>
        <v>34.31</v>
      </c>
      <c r="O83" s="112">
        <f t="shared" si="7"/>
        <v>0.28999999999999915</v>
      </c>
      <c r="P83">
        <v>14.249431652579423</v>
      </c>
      <c r="Q83">
        <v>8.067618770037889</v>
      </c>
      <c r="R83">
        <v>0</v>
      </c>
      <c r="S83">
        <v>2.0975808802098515</v>
      </c>
      <c r="T83">
        <v>10.185368697172835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64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64</v>
      </c>
      <c r="G84">
        <f t="shared" si="11"/>
        <v>34.6</v>
      </c>
      <c r="H84" s="112"/>
      <c r="I84">
        <f>BRPL_EOD!AA84+BRPL_EOD!AB84</f>
        <v>14.13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10.1</v>
      </c>
      <c r="N84">
        <f t="shared" si="6"/>
        <v>34.31</v>
      </c>
      <c r="O84" s="112">
        <f t="shared" si="7"/>
        <v>0.28999999999999915</v>
      </c>
      <c r="P84">
        <v>14.249431652579423</v>
      </c>
      <c r="Q84">
        <v>8.067618770037889</v>
      </c>
      <c r="R84">
        <v>0</v>
      </c>
      <c r="S84">
        <v>2.0975808802098515</v>
      </c>
      <c r="T84">
        <v>10.185368697172835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64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64</v>
      </c>
      <c r="G85">
        <f t="shared" si="11"/>
        <v>34.6</v>
      </c>
      <c r="H85" s="112"/>
      <c r="I85">
        <f>BRPL_EOD!AA85+BRPL_EOD!AB85</f>
        <v>14.13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10.1</v>
      </c>
      <c r="N85">
        <f t="shared" si="6"/>
        <v>34.31</v>
      </c>
      <c r="O85" s="112">
        <f t="shared" si="7"/>
        <v>0.28999999999999915</v>
      </c>
      <c r="P85">
        <v>14.249431652579423</v>
      </c>
      <c r="Q85">
        <v>8.067618770037889</v>
      </c>
      <c r="R85">
        <v>0</v>
      </c>
      <c r="S85">
        <v>2.0975808802098515</v>
      </c>
      <c r="T85">
        <v>10.185368697172835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65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65</v>
      </c>
      <c r="G86">
        <f t="shared" si="11"/>
        <v>34.6</v>
      </c>
      <c r="H86" s="112"/>
      <c r="I86">
        <f>BRPL_EOD!AA86+BRPL_EOD!AB86</f>
        <v>14.13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10.1</v>
      </c>
      <c r="N86">
        <f t="shared" si="6"/>
        <v>34.31</v>
      </c>
      <c r="O86" s="112">
        <f t="shared" si="7"/>
        <v>0.28999999999999915</v>
      </c>
      <c r="P86">
        <v>14.249431652579423</v>
      </c>
      <c r="Q86">
        <v>8.067618770037889</v>
      </c>
      <c r="R86">
        <v>0</v>
      </c>
      <c r="S86">
        <v>2.0975808802098515</v>
      </c>
      <c r="T86">
        <v>10.185368697172835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66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66</v>
      </c>
      <c r="G87">
        <f t="shared" si="11"/>
        <v>34.6</v>
      </c>
      <c r="H87" s="112"/>
      <c r="I87">
        <f>BRPL_EOD!AA87+BRPL_EOD!AB87</f>
        <v>14.13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10.1</v>
      </c>
      <c r="N87">
        <f t="shared" si="6"/>
        <v>34.31</v>
      </c>
      <c r="O87" s="112">
        <f t="shared" si="7"/>
        <v>0.28999999999999915</v>
      </c>
      <c r="P87">
        <v>14.249431652579423</v>
      </c>
      <c r="Q87">
        <v>8.067618770037889</v>
      </c>
      <c r="R87">
        <v>0</v>
      </c>
      <c r="S87">
        <v>2.0975808802098515</v>
      </c>
      <c r="T87">
        <v>10.185368697172835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66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66</v>
      </c>
      <c r="G88">
        <f t="shared" si="11"/>
        <v>34.6</v>
      </c>
      <c r="H88" s="112"/>
      <c r="I88">
        <f>BRPL_EOD!AA88+BRPL_EOD!AB88</f>
        <v>14.13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10.1</v>
      </c>
      <c r="N88">
        <f t="shared" si="6"/>
        <v>34.31</v>
      </c>
      <c r="O88" s="112">
        <f t="shared" si="7"/>
        <v>0.28999999999999915</v>
      </c>
      <c r="P88">
        <v>14.249431652579423</v>
      </c>
      <c r="Q88">
        <v>8.067618770037889</v>
      </c>
      <c r="R88">
        <v>0</v>
      </c>
      <c r="S88">
        <v>2.0975808802098515</v>
      </c>
      <c r="T88">
        <v>10.185368697172835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66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66</v>
      </c>
      <c r="G89">
        <f t="shared" si="11"/>
        <v>34.6</v>
      </c>
      <c r="H89" s="112"/>
      <c r="I89">
        <f>BRPL_EOD!AA89+BRPL_EOD!AB89</f>
        <v>14.13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10.1</v>
      </c>
      <c r="N89">
        <f t="shared" si="6"/>
        <v>34.31</v>
      </c>
      <c r="O89" s="112">
        <f t="shared" si="7"/>
        <v>0.28999999999999915</v>
      </c>
      <c r="P89">
        <v>14.249431652579423</v>
      </c>
      <c r="Q89">
        <v>8.067618770037889</v>
      </c>
      <c r="R89">
        <v>0</v>
      </c>
      <c r="S89">
        <v>2.0975808802098515</v>
      </c>
      <c r="T89">
        <v>10.185368697172835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66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66</v>
      </c>
      <c r="G90">
        <f t="shared" si="11"/>
        <v>34.6</v>
      </c>
      <c r="H90" s="112"/>
      <c r="I90">
        <f>BRPL_EOD!AA90+BRPL_EOD!AB90</f>
        <v>14.13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10.1</v>
      </c>
      <c r="N90">
        <f t="shared" si="6"/>
        <v>34.31</v>
      </c>
      <c r="O90" s="112">
        <f t="shared" si="7"/>
        <v>0.28999999999999915</v>
      </c>
      <c r="P90">
        <v>14.249431652579423</v>
      </c>
      <c r="Q90">
        <v>8.067618770037889</v>
      </c>
      <c r="R90">
        <v>0</v>
      </c>
      <c r="S90">
        <v>2.0975808802098515</v>
      </c>
      <c r="T90">
        <v>10.185368697172835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66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66</v>
      </c>
      <c r="G91">
        <f t="shared" si="11"/>
        <v>34.6</v>
      </c>
      <c r="H91" s="112"/>
      <c r="I91">
        <f>BRPL_EOD!AA91+BRPL_EOD!AB91</f>
        <v>14.13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10.1</v>
      </c>
      <c r="N91">
        <f t="shared" si="6"/>
        <v>34.31</v>
      </c>
      <c r="O91" s="112">
        <f t="shared" si="7"/>
        <v>0.28999999999999915</v>
      </c>
      <c r="P91">
        <v>14.249431652579423</v>
      </c>
      <c r="Q91">
        <v>8.067618770037889</v>
      </c>
      <c r="R91">
        <v>0</v>
      </c>
      <c r="S91">
        <v>2.0975808802098515</v>
      </c>
      <c r="T91">
        <v>10.185368697172835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66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66</v>
      </c>
      <c r="G92">
        <f t="shared" si="11"/>
        <v>34.6</v>
      </c>
      <c r="H92" s="112"/>
      <c r="I92">
        <f>BRPL_EOD!AA92+BRPL_EOD!AB92</f>
        <v>14.13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10.1</v>
      </c>
      <c r="N92">
        <f t="shared" si="6"/>
        <v>34.31</v>
      </c>
      <c r="O92" s="112">
        <f t="shared" si="7"/>
        <v>0.28999999999999915</v>
      </c>
      <c r="P92">
        <v>14.249431652579423</v>
      </c>
      <c r="Q92">
        <v>8.067618770037889</v>
      </c>
      <c r="R92">
        <v>0</v>
      </c>
      <c r="S92">
        <v>2.0975808802098515</v>
      </c>
      <c r="T92">
        <v>10.185368697172835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66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66</v>
      </c>
      <c r="G93">
        <f t="shared" si="11"/>
        <v>34.6</v>
      </c>
      <c r="H93" s="112"/>
      <c r="I93">
        <f>BRPL_EOD!AA93+BRPL_EOD!AB93</f>
        <v>14.13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10.1</v>
      </c>
      <c r="N93">
        <f t="shared" si="6"/>
        <v>34.31</v>
      </c>
      <c r="O93" s="112">
        <f t="shared" si="7"/>
        <v>0.28999999999999915</v>
      </c>
      <c r="P93">
        <v>14.249431652579423</v>
      </c>
      <c r="Q93">
        <v>8.067618770037889</v>
      </c>
      <c r="R93">
        <v>0</v>
      </c>
      <c r="S93">
        <v>2.0975808802098515</v>
      </c>
      <c r="T93">
        <v>10.185368697172835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66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66</v>
      </c>
      <c r="G94">
        <f t="shared" si="11"/>
        <v>34.6</v>
      </c>
      <c r="H94" s="112"/>
      <c r="I94">
        <f>BRPL_EOD!AA94+BRPL_EOD!AB94</f>
        <v>14.13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10.1</v>
      </c>
      <c r="N94">
        <f t="shared" si="6"/>
        <v>34.31</v>
      </c>
      <c r="O94" s="112">
        <f t="shared" si="7"/>
        <v>0.28999999999999915</v>
      </c>
      <c r="P94">
        <v>14.249431652579423</v>
      </c>
      <c r="Q94">
        <v>8.067618770037889</v>
      </c>
      <c r="R94">
        <v>0</v>
      </c>
      <c r="S94">
        <v>2.0975808802098515</v>
      </c>
      <c r="T94">
        <v>10.185368697172835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66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66</v>
      </c>
      <c r="G95">
        <f t="shared" si="11"/>
        <v>34.6</v>
      </c>
      <c r="H95" s="112"/>
      <c r="I95">
        <f>BRPL_EOD!AA95+BRPL_EOD!AB95</f>
        <v>14.13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10.1</v>
      </c>
      <c r="N95">
        <f t="shared" si="6"/>
        <v>34.31</v>
      </c>
      <c r="O95" s="112">
        <f t="shared" si="7"/>
        <v>0.28999999999999915</v>
      </c>
      <c r="P95">
        <v>14.249431652579423</v>
      </c>
      <c r="Q95">
        <v>8.067618770037889</v>
      </c>
      <c r="R95">
        <v>0</v>
      </c>
      <c r="S95">
        <v>2.0975808802098515</v>
      </c>
      <c r="T95">
        <v>10.185368697172835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66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66</v>
      </c>
      <c r="G96">
        <f t="shared" si="11"/>
        <v>34.6</v>
      </c>
      <c r="H96" s="112"/>
      <c r="I96">
        <f>BRPL_EOD!AA96+BRPL_EOD!AB96</f>
        <v>14.13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10.1</v>
      </c>
      <c r="N96">
        <f t="shared" si="6"/>
        <v>34.31</v>
      </c>
      <c r="O96" s="112">
        <f t="shared" si="7"/>
        <v>0.28999999999999915</v>
      </c>
      <c r="P96">
        <v>14.249431652579423</v>
      </c>
      <c r="Q96">
        <v>8.067618770037889</v>
      </c>
      <c r="R96">
        <v>0</v>
      </c>
      <c r="S96">
        <v>2.0975808802098515</v>
      </c>
      <c r="T96">
        <v>10.185368697172835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66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66</v>
      </c>
      <c r="G97">
        <f t="shared" si="11"/>
        <v>34.6</v>
      </c>
      <c r="H97" s="112"/>
      <c r="I97">
        <f>BRPL_EOD!AA97+BRPL_EOD!AB97</f>
        <v>14.13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10.1</v>
      </c>
      <c r="N97">
        <f t="shared" si="6"/>
        <v>34.31</v>
      </c>
      <c r="O97" s="112">
        <f t="shared" si="7"/>
        <v>0.28999999999999915</v>
      </c>
      <c r="P97">
        <v>14.249431652579423</v>
      </c>
      <c r="Q97">
        <v>8.067618770037889</v>
      </c>
      <c r="R97">
        <v>0</v>
      </c>
      <c r="S97">
        <v>2.0975808802098515</v>
      </c>
      <c r="T97">
        <v>10.185368697172835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66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66</v>
      </c>
      <c r="G98">
        <f t="shared" si="11"/>
        <v>34.6</v>
      </c>
      <c r="H98" s="112"/>
      <c r="I98">
        <f>BRPL_EOD!AA98+BRPL_EOD!AB98</f>
        <v>14.13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10.1</v>
      </c>
      <c r="N98">
        <f t="shared" si="6"/>
        <v>34.31</v>
      </c>
      <c r="O98" s="112">
        <f t="shared" si="7"/>
        <v>0.28999999999999915</v>
      </c>
      <c r="P98">
        <v>14.249431652579423</v>
      </c>
      <c r="Q98">
        <v>8.067618770037889</v>
      </c>
      <c r="R98">
        <v>0</v>
      </c>
      <c r="S98">
        <v>2.0975808802098515</v>
      </c>
      <c r="T98">
        <v>10.185368697172835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1.5687500000000001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1.5687500000000001</v>
      </c>
      <c r="G99" s="114">
        <f t="shared" si="12"/>
        <v>0.82769999999999966</v>
      </c>
      <c r="H99" s="114"/>
      <c r="I99" s="114">
        <f t="shared" si="12"/>
        <v>0.33878500000000072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0.24209000000000019</v>
      </c>
      <c r="N99" s="114">
        <f t="shared" si="12"/>
        <v>0.82279499999999928</v>
      </c>
      <c r="O99" s="114">
        <f t="shared" si="12"/>
        <v>4.9049999999999979E-3</v>
      </c>
      <c r="P99" s="114">
        <f t="shared" si="12"/>
        <v>0.34080444639112967</v>
      </c>
      <c r="Q99" s="114">
        <f t="shared" si="12"/>
        <v>0.19314493767272359</v>
      </c>
      <c r="R99" s="114">
        <f t="shared" si="12"/>
        <v>0</v>
      </c>
      <c r="S99" s="114">
        <f t="shared" si="12"/>
        <v>5.0217683794907958E-2</v>
      </c>
      <c r="T99" s="114">
        <f t="shared" si="12"/>
        <v>0.24353293214123944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112.56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112.55560329674623</v>
      </c>
      <c r="Q7">
        <v>44.998242256161873</v>
      </c>
      <c r="R7">
        <v>5.8397718839107844</v>
      </c>
      <c r="S7">
        <v>22.999101597593846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112.56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112.55560329674623</v>
      </c>
      <c r="Q8">
        <v>44.998242256161873</v>
      </c>
      <c r="R8">
        <v>5.8397718839107844</v>
      </c>
      <c r="S8">
        <v>22.999101597593846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112.56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112.55560329674623</v>
      </c>
      <c r="Q9">
        <v>44.998242256161873</v>
      </c>
      <c r="R9">
        <v>5.8397718839107844</v>
      </c>
      <c r="S9">
        <v>22.999101597593846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112.56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112.55560329674623</v>
      </c>
      <c r="Q10">
        <v>44.998242256161873</v>
      </c>
      <c r="R10">
        <v>5.8397718839107844</v>
      </c>
      <c r="S10">
        <v>22.999101597593846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272.41999999999996</v>
      </c>
      <c r="E11">
        <f>BAWANA!AM11</f>
        <v>0</v>
      </c>
      <c r="F11">
        <f t="shared" si="4"/>
        <v>256</v>
      </c>
      <c r="G11">
        <f t="shared" si="5"/>
        <v>272.41999999999996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17.36</v>
      </c>
      <c r="M11">
        <f>TPDDL_EOD!AI11+TPDDL_EOD!AJ11</f>
        <v>69.61</v>
      </c>
      <c r="N11">
        <f t="shared" si="0"/>
        <v>272.42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17.359999999999996</v>
      </c>
      <c r="T11">
        <v>69.609999999999985</v>
      </c>
      <c r="U11" s="114">
        <f t="shared" si="2"/>
        <v>272.41999999999996</v>
      </c>
      <c r="V11" s="112">
        <f t="shared" si="3"/>
        <v>0</v>
      </c>
      <c r="Y11">
        <f>BAWANA!AW11+BAWANA!AX11</f>
        <v>23.79</v>
      </c>
      <c r="Z11">
        <f>BAWANA!BD11+BAWANA!BE11</f>
        <v>23.79</v>
      </c>
      <c r="AA11">
        <f>BAWANA!X11+BAWANA!Y11</f>
        <v>23.79</v>
      </c>
      <c r="AB11">
        <f>BAWANA!AE11+BAWANA!AF11</f>
        <v>23.79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272.41999999999996</v>
      </c>
      <c r="E12">
        <f>BAWANA!AM12</f>
        <v>0</v>
      </c>
      <c r="F12">
        <f t="shared" si="4"/>
        <v>256</v>
      </c>
      <c r="G12">
        <f t="shared" si="5"/>
        <v>272.41999999999996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17.36</v>
      </c>
      <c r="M12">
        <f>TPDDL_EOD!AI12+TPDDL_EOD!AJ12</f>
        <v>69.61</v>
      </c>
      <c r="N12">
        <f t="shared" si="0"/>
        <v>272.42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17.359999999999996</v>
      </c>
      <c r="T12">
        <v>69.609999999999985</v>
      </c>
      <c r="U12" s="114">
        <f t="shared" si="2"/>
        <v>272.41999999999996</v>
      </c>
      <c r="V12" s="112">
        <f t="shared" si="3"/>
        <v>0</v>
      </c>
      <c r="Y12">
        <f>BAWANA!AW12+BAWANA!AX12</f>
        <v>23.79</v>
      </c>
      <c r="Z12">
        <f>BAWANA!BD12+BAWANA!BE12</f>
        <v>23.79</v>
      </c>
      <c r="AA12">
        <f>BAWANA!X12+BAWANA!Y12</f>
        <v>23.79</v>
      </c>
      <c r="AB12">
        <f>BAWANA!AE12+BAWANA!AF12</f>
        <v>23.79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272.41999999999996</v>
      </c>
      <c r="E13">
        <f>BAWANA!AM13</f>
        <v>0</v>
      </c>
      <c r="F13">
        <f t="shared" si="4"/>
        <v>256</v>
      </c>
      <c r="G13">
        <f t="shared" si="5"/>
        <v>272.41999999999996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17.36</v>
      </c>
      <c r="M13">
        <f>TPDDL_EOD!AI13+TPDDL_EOD!AJ13</f>
        <v>69.61</v>
      </c>
      <c r="N13">
        <f t="shared" si="0"/>
        <v>272.42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17.359999999999996</v>
      </c>
      <c r="T13">
        <v>69.609999999999985</v>
      </c>
      <c r="U13" s="114">
        <f t="shared" si="2"/>
        <v>272.41999999999996</v>
      </c>
      <c r="V13" s="112">
        <f t="shared" si="3"/>
        <v>0</v>
      </c>
      <c r="Y13">
        <f>BAWANA!AW13+BAWANA!AX13</f>
        <v>23.79</v>
      </c>
      <c r="Z13">
        <f>BAWANA!BD13+BAWANA!BE13</f>
        <v>23.79</v>
      </c>
      <c r="AA13">
        <f>BAWANA!X13+BAWANA!Y13</f>
        <v>23.79</v>
      </c>
      <c r="AB13">
        <f>BAWANA!AE13+BAWANA!AF13</f>
        <v>23.79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272.41999999999996</v>
      </c>
      <c r="E14">
        <f>BAWANA!AM14</f>
        <v>0</v>
      </c>
      <c r="F14">
        <f t="shared" si="4"/>
        <v>256</v>
      </c>
      <c r="G14">
        <f t="shared" si="5"/>
        <v>272.41999999999996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17.36</v>
      </c>
      <c r="M14">
        <f>TPDDL_EOD!AI14+TPDDL_EOD!AJ14</f>
        <v>69.61</v>
      </c>
      <c r="N14">
        <f t="shared" si="0"/>
        <v>272.42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17.359999999999996</v>
      </c>
      <c r="T14">
        <v>69.609999999999985</v>
      </c>
      <c r="U14" s="114">
        <f t="shared" si="2"/>
        <v>272.41999999999996</v>
      </c>
      <c r="V14" s="112">
        <f t="shared" si="3"/>
        <v>0</v>
      </c>
      <c r="Y14">
        <f>BAWANA!AW14+BAWANA!AX14</f>
        <v>23.79</v>
      </c>
      <c r="Z14">
        <f>BAWANA!BD14+BAWANA!BE14</f>
        <v>23.79</v>
      </c>
      <c r="AA14">
        <f>BAWANA!X14+BAWANA!Y14</f>
        <v>23.79</v>
      </c>
      <c r="AB14">
        <f>BAWANA!AE14+BAWANA!AF14</f>
        <v>23.79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272.05</v>
      </c>
      <c r="E19">
        <f>BAWANA!AM19</f>
        <v>0</v>
      </c>
      <c r="F19">
        <f t="shared" si="4"/>
        <v>256</v>
      </c>
      <c r="G19">
        <f t="shared" si="5"/>
        <v>272.05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</v>
      </c>
      <c r="M19">
        <f>TPDDL_EOD!AI19+TPDDL_EOD!AJ19</f>
        <v>69.61</v>
      </c>
      <c r="N19">
        <f t="shared" si="0"/>
        <v>272.06</v>
      </c>
      <c r="O19" s="112">
        <f t="shared" si="1"/>
        <v>-9.9999999999909051E-3</v>
      </c>
      <c r="P19">
        <v>134.60505219436891</v>
      </c>
      <c r="Q19">
        <v>44.998345953098585</v>
      </c>
      <c r="R19">
        <v>5.8397853414687937</v>
      </c>
      <c r="S19">
        <v>16.999375137837241</v>
      </c>
      <c r="T19">
        <v>69.607441373226493</v>
      </c>
      <c r="U19" s="114">
        <f t="shared" si="2"/>
        <v>272.05</v>
      </c>
      <c r="V19" s="112">
        <f t="shared" si="3"/>
        <v>0</v>
      </c>
      <c r="Y19">
        <f>BAWANA!AW19+BAWANA!AX19</f>
        <v>32</v>
      </c>
      <c r="Z19">
        <f>BAWANA!BD19+BAWANA!BE19</f>
        <v>15.95</v>
      </c>
      <c r="AA19">
        <f>BAWANA!X19+BAWANA!Y19</f>
        <v>32</v>
      </c>
      <c r="AB19">
        <f>BAWANA!AE19+BAWANA!AF19</f>
        <v>15.95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272.05</v>
      </c>
      <c r="E20">
        <f>BAWANA!AM20</f>
        <v>0</v>
      </c>
      <c r="F20">
        <f t="shared" si="4"/>
        <v>256</v>
      </c>
      <c r="G20">
        <f t="shared" si="5"/>
        <v>272.05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</v>
      </c>
      <c r="M20">
        <f>TPDDL_EOD!AI20+TPDDL_EOD!AJ20</f>
        <v>69.61</v>
      </c>
      <c r="N20">
        <f t="shared" si="0"/>
        <v>272.06</v>
      </c>
      <c r="O20" s="112">
        <f t="shared" si="1"/>
        <v>-9.9999999999909051E-3</v>
      </c>
      <c r="P20">
        <v>134.60505219436891</v>
      </c>
      <c r="Q20">
        <v>44.998345953098585</v>
      </c>
      <c r="R20">
        <v>5.8397853414687937</v>
      </c>
      <c r="S20">
        <v>16.999375137837241</v>
      </c>
      <c r="T20">
        <v>69.607441373226493</v>
      </c>
      <c r="U20" s="114">
        <f t="shared" si="2"/>
        <v>272.05</v>
      </c>
      <c r="V20" s="112">
        <f t="shared" si="3"/>
        <v>0</v>
      </c>
      <c r="Y20">
        <f>BAWANA!AW20+BAWANA!AX20</f>
        <v>32</v>
      </c>
      <c r="Z20">
        <f>BAWANA!BD20+BAWANA!BE20</f>
        <v>15.95</v>
      </c>
      <c r="AA20">
        <f>BAWANA!X20+BAWANA!Y20</f>
        <v>32</v>
      </c>
      <c r="AB20">
        <f>BAWANA!AE20+BAWANA!AF20</f>
        <v>15.95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272.05</v>
      </c>
      <c r="E21">
        <f>BAWANA!AM21</f>
        <v>0</v>
      </c>
      <c r="F21">
        <f t="shared" si="4"/>
        <v>256</v>
      </c>
      <c r="G21">
        <f t="shared" si="5"/>
        <v>272.05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</v>
      </c>
      <c r="M21">
        <f>TPDDL_EOD!AI21+TPDDL_EOD!AJ21</f>
        <v>69.61</v>
      </c>
      <c r="N21">
        <f t="shared" si="0"/>
        <v>272.06</v>
      </c>
      <c r="O21" s="112">
        <f t="shared" si="1"/>
        <v>-9.9999999999909051E-3</v>
      </c>
      <c r="P21">
        <v>134.60505219436891</v>
      </c>
      <c r="Q21">
        <v>44.998345953098585</v>
      </c>
      <c r="R21">
        <v>5.8397853414687937</v>
      </c>
      <c r="S21">
        <v>16.999375137837241</v>
      </c>
      <c r="T21">
        <v>69.607441373226493</v>
      </c>
      <c r="U21" s="114">
        <f t="shared" si="2"/>
        <v>272.05</v>
      </c>
      <c r="V21" s="112">
        <f t="shared" si="3"/>
        <v>0</v>
      </c>
      <c r="Y21">
        <f>BAWANA!AW21+BAWANA!AX21</f>
        <v>32</v>
      </c>
      <c r="Z21">
        <f>BAWANA!BD21+BAWANA!BE21</f>
        <v>15.95</v>
      </c>
      <c r="AA21">
        <f>BAWANA!X21+BAWANA!Y21</f>
        <v>32</v>
      </c>
      <c r="AB21">
        <f>BAWANA!AE21+BAWANA!AF21</f>
        <v>15.95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272.05</v>
      </c>
      <c r="E22">
        <f>BAWANA!AM22</f>
        <v>0</v>
      </c>
      <c r="F22">
        <f t="shared" si="4"/>
        <v>256</v>
      </c>
      <c r="G22">
        <f t="shared" si="5"/>
        <v>272.05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</v>
      </c>
      <c r="M22">
        <f>TPDDL_EOD!AI22+TPDDL_EOD!AJ22</f>
        <v>69.61</v>
      </c>
      <c r="N22">
        <f t="shared" si="0"/>
        <v>272.06</v>
      </c>
      <c r="O22" s="112">
        <f t="shared" si="1"/>
        <v>-9.9999999999909051E-3</v>
      </c>
      <c r="P22">
        <v>134.60505219436891</v>
      </c>
      <c r="Q22">
        <v>44.998345953098585</v>
      </c>
      <c r="R22">
        <v>5.8397853414687937</v>
      </c>
      <c r="S22">
        <v>16.999375137837241</v>
      </c>
      <c r="T22">
        <v>69.607441373226493</v>
      </c>
      <c r="U22" s="114">
        <f t="shared" si="2"/>
        <v>272.05</v>
      </c>
      <c r="V22" s="112">
        <f t="shared" si="3"/>
        <v>0</v>
      </c>
      <c r="Y22">
        <f>BAWANA!AW22+BAWANA!AX22</f>
        <v>32</v>
      </c>
      <c r="Z22">
        <f>BAWANA!BD22+BAWANA!BE22</f>
        <v>15.95</v>
      </c>
      <c r="AA22">
        <f>BAWANA!X22+BAWANA!Y22</f>
        <v>32</v>
      </c>
      <c r="AB22">
        <f>BAWANA!AE22+BAWANA!AF22</f>
        <v>15.95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272.05</v>
      </c>
      <c r="E23">
        <f>BAWANA!AM23</f>
        <v>0</v>
      </c>
      <c r="F23">
        <f t="shared" si="4"/>
        <v>256</v>
      </c>
      <c r="G23">
        <f t="shared" si="5"/>
        <v>272.05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</v>
      </c>
      <c r="M23">
        <f>TPDDL_EOD!AI23+TPDDL_EOD!AJ23</f>
        <v>69.61</v>
      </c>
      <c r="N23">
        <f t="shared" si="0"/>
        <v>272.06</v>
      </c>
      <c r="O23" s="112">
        <f t="shared" si="1"/>
        <v>-9.9999999999909051E-3</v>
      </c>
      <c r="P23">
        <v>134.60505219436891</v>
      </c>
      <c r="Q23">
        <v>44.998345953098585</v>
      </c>
      <c r="R23">
        <v>5.8397853414687937</v>
      </c>
      <c r="S23">
        <v>16.999375137837241</v>
      </c>
      <c r="T23">
        <v>69.607441373226493</v>
      </c>
      <c r="U23" s="114">
        <f t="shared" si="2"/>
        <v>272.05</v>
      </c>
      <c r="V23" s="112">
        <f t="shared" si="3"/>
        <v>0</v>
      </c>
      <c r="Y23">
        <f>BAWANA!AW23+BAWANA!AX23</f>
        <v>32</v>
      </c>
      <c r="Z23">
        <f>BAWANA!BD23+BAWANA!BE23</f>
        <v>15.95</v>
      </c>
      <c r="AA23">
        <f>BAWANA!X23+BAWANA!Y23</f>
        <v>32</v>
      </c>
      <c r="AB23">
        <f>BAWANA!AE23+BAWANA!AF23</f>
        <v>15.95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272.05</v>
      </c>
      <c r="E24">
        <f>BAWANA!AM24</f>
        <v>0</v>
      </c>
      <c r="F24">
        <f t="shared" si="4"/>
        <v>256</v>
      </c>
      <c r="G24">
        <f t="shared" si="5"/>
        <v>272.05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</v>
      </c>
      <c r="M24">
        <f>TPDDL_EOD!AI24+TPDDL_EOD!AJ24</f>
        <v>69.61</v>
      </c>
      <c r="N24">
        <f t="shared" si="0"/>
        <v>272.06</v>
      </c>
      <c r="O24" s="112">
        <f t="shared" si="1"/>
        <v>-9.9999999999909051E-3</v>
      </c>
      <c r="P24">
        <v>134.60505219436891</v>
      </c>
      <c r="Q24">
        <v>44.998345953098585</v>
      </c>
      <c r="R24">
        <v>5.8397853414687937</v>
      </c>
      <c r="S24">
        <v>16.999375137837241</v>
      </c>
      <c r="T24">
        <v>69.607441373226493</v>
      </c>
      <c r="U24" s="114">
        <f t="shared" si="2"/>
        <v>272.05</v>
      </c>
      <c r="V24" s="112">
        <f t="shared" si="3"/>
        <v>0</v>
      </c>
      <c r="Y24">
        <f>BAWANA!AW24+BAWANA!AX24</f>
        <v>32</v>
      </c>
      <c r="Z24">
        <f>BAWANA!BD24+BAWANA!BE24</f>
        <v>15.95</v>
      </c>
      <c r="AA24">
        <f>BAWANA!X24+BAWANA!Y24</f>
        <v>32</v>
      </c>
      <c r="AB24">
        <f>BAWANA!AE24+BAWANA!AF24</f>
        <v>15.95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272.05</v>
      </c>
      <c r="E25">
        <f>BAWANA!AM25</f>
        <v>0</v>
      </c>
      <c r="F25">
        <f t="shared" si="4"/>
        <v>256</v>
      </c>
      <c r="G25">
        <f t="shared" si="5"/>
        <v>272.05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17</v>
      </c>
      <c r="M25">
        <f>TPDDL_EOD!AI25+TPDDL_EOD!AJ25</f>
        <v>69.61</v>
      </c>
      <c r="N25">
        <f t="shared" si="0"/>
        <v>272.06</v>
      </c>
      <c r="O25" s="112">
        <f t="shared" si="1"/>
        <v>-9.9999999999909051E-3</v>
      </c>
      <c r="P25">
        <v>134.60505219436891</v>
      </c>
      <c r="Q25">
        <v>44.998345953098585</v>
      </c>
      <c r="R25">
        <v>5.8397853414687937</v>
      </c>
      <c r="S25">
        <v>16.999375137837241</v>
      </c>
      <c r="T25">
        <v>69.607441373226493</v>
      </c>
      <c r="U25" s="114">
        <f t="shared" si="2"/>
        <v>272.05</v>
      </c>
      <c r="V25" s="112">
        <f t="shared" si="3"/>
        <v>0</v>
      </c>
      <c r="Y25">
        <f>BAWANA!AW25+BAWANA!AX25</f>
        <v>32</v>
      </c>
      <c r="Z25">
        <f>BAWANA!BD25+BAWANA!BE25</f>
        <v>15.95</v>
      </c>
      <c r="AA25">
        <f>BAWANA!X25+BAWANA!Y25</f>
        <v>32</v>
      </c>
      <c r="AB25">
        <f>BAWANA!AE25+BAWANA!AF25</f>
        <v>15.95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272.05</v>
      </c>
      <c r="E26">
        <f>BAWANA!AM26</f>
        <v>0</v>
      </c>
      <c r="F26">
        <f t="shared" si="4"/>
        <v>256</v>
      </c>
      <c r="G26">
        <f t="shared" si="5"/>
        <v>272.05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17</v>
      </c>
      <c r="M26">
        <f>TPDDL_EOD!AI26+TPDDL_EOD!AJ26</f>
        <v>69.61</v>
      </c>
      <c r="N26">
        <f t="shared" si="0"/>
        <v>272.06</v>
      </c>
      <c r="O26" s="112">
        <f t="shared" si="1"/>
        <v>-9.9999999999909051E-3</v>
      </c>
      <c r="P26">
        <v>134.60505219436891</v>
      </c>
      <c r="Q26">
        <v>44.998345953098585</v>
      </c>
      <c r="R26">
        <v>5.8397853414687937</v>
      </c>
      <c r="S26">
        <v>16.999375137837241</v>
      </c>
      <c r="T26">
        <v>69.607441373226493</v>
      </c>
      <c r="U26" s="114">
        <f t="shared" si="2"/>
        <v>272.05</v>
      </c>
      <c r="V26" s="112">
        <f t="shared" si="3"/>
        <v>0</v>
      </c>
      <c r="Y26">
        <f>BAWANA!AW26+BAWANA!AX26</f>
        <v>32</v>
      </c>
      <c r="Z26">
        <f>BAWANA!BD26+BAWANA!BE26</f>
        <v>15.95</v>
      </c>
      <c r="AA26">
        <f>BAWANA!X26+BAWANA!Y26</f>
        <v>32</v>
      </c>
      <c r="AB26">
        <f>BAWANA!AE26+BAWANA!AF26</f>
        <v>15.95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272.05</v>
      </c>
      <c r="E27">
        <f>BAWANA!AM27</f>
        <v>0</v>
      </c>
      <c r="F27">
        <f t="shared" si="4"/>
        <v>256</v>
      </c>
      <c r="G27">
        <f t="shared" si="5"/>
        <v>272.05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17</v>
      </c>
      <c r="M27">
        <f>TPDDL_EOD!AI27+TPDDL_EOD!AJ27</f>
        <v>69.61</v>
      </c>
      <c r="N27">
        <f t="shared" si="0"/>
        <v>272.06</v>
      </c>
      <c r="O27" s="112">
        <f t="shared" si="1"/>
        <v>-9.9999999999909051E-3</v>
      </c>
      <c r="P27">
        <v>134.60505219436891</v>
      </c>
      <c r="Q27">
        <v>44.998345953098585</v>
      </c>
      <c r="R27">
        <v>5.8397853414687937</v>
      </c>
      <c r="S27">
        <v>16.999375137837241</v>
      </c>
      <c r="T27">
        <v>69.607441373226493</v>
      </c>
      <c r="U27" s="114">
        <f t="shared" si="2"/>
        <v>272.05</v>
      </c>
      <c r="V27" s="112">
        <f t="shared" si="3"/>
        <v>0</v>
      </c>
      <c r="Y27">
        <f>BAWANA!AW27+BAWANA!AX27</f>
        <v>32</v>
      </c>
      <c r="Z27">
        <f>BAWANA!BD27+BAWANA!BE27</f>
        <v>15.95</v>
      </c>
      <c r="AA27">
        <f>BAWANA!X27+BAWANA!Y27</f>
        <v>32</v>
      </c>
      <c r="AB27">
        <f>BAWANA!AE27+BAWANA!AF27</f>
        <v>15.95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272.05</v>
      </c>
      <c r="E28">
        <f>BAWANA!AM28</f>
        <v>0</v>
      </c>
      <c r="F28">
        <f t="shared" si="4"/>
        <v>256</v>
      </c>
      <c r="G28">
        <f t="shared" si="5"/>
        <v>272.05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17</v>
      </c>
      <c r="M28">
        <f>TPDDL_EOD!AI28+TPDDL_EOD!AJ28</f>
        <v>69.61</v>
      </c>
      <c r="N28">
        <f t="shared" si="0"/>
        <v>272.06</v>
      </c>
      <c r="O28" s="112">
        <f t="shared" si="1"/>
        <v>-9.9999999999909051E-3</v>
      </c>
      <c r="P28">
        <v>134.60505219436891</v>
      </c>
      <c r="Q28">
        <v>44.998345953098585</v>
      </c>
      <c r="R28">
        <v>5.8397853414687937</v>
      </c>
      <c r="S28">
        <v>16.999375137837241</v>
      </c>
      <c r="T28">
        <v>69.607441373226493</v>
      </c>
      <c r="U28" s="114">
        <f t="shared" si="2"/>
        <v>272.05</v>
      </c>
      <c r="V28" s="112">
        <f t="shared" si="3"/>
        <v>0</v>
      </c>
      <c r="Y28">
        <f>BAWANA!AW28+BAWANA!AX28</f>
        <v>32</v>
      </c>
      <c r="Z28">
        <f>BAWANA!BD28+BAWANA!BE28</f>
        <v>15.95</v>
      </c>
      <c r="AA28">
        <f>BAWANA!X28+BAWANA!Y28</f>
        <v>32</v>
      </c>
      <c r="AB28">
        <f>BAWANA!AE28+BAWANA!AF28</f>
        <v>15.95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272.05</v>
      </c>
      <c r="E29">
        <f>BAWANA!AM29</f>
        <v>0</v>
      </c>
      <c r="F29">
        <f t="shared" si="4"/>
        <v>256</v>
      </c>
      <c r="G29">
        <f t="shared" si="5"/>
        <v>272.05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17</v>
      </c>
      <c r="M29">
        <f>TPDDL_EOD!AI29+TPDDL_EOD!AJ29</f>
        <v>69.61</v>
      </c>
      <c r="N29">
        <f t="shared" si="0"/>
        <v>272.06</v>
      </c>
      <c r="O29" s="112">
        <f t="shared" si="1"/>
        <v>-9.9999999999909051E-3</v>
      </c>
      <c r="P29">
        <v>134.60505219436891</v>
      </c>
      <c r="Q29">
        <v>44.998345953098585</v>
      </c>
      <c r="R29">
        <v>5.8397853414687937</v>
      </c>
      <c r="S29">
        <v>16.999375137837241</v>
      </c>
      <c r="T29">
        <v>69.607441373226493</v>
      </c>
      <c r="U29" s="114">
        <f t="shared" si="2"/>
        <v>272.05</v>
      </c>
      <c r="V29" s="112">
        <f t="shared" si="3"/>
        <v>0</v>
      </c>
      <c r="Y29">
        <f>BAWANA!AW29+BAWANA!AX29</f>
        <v>32</v>
      </c>
      <c r="Z29">
        <f>BAWANA!BD29+BAWANA!BE29</f>
        <v>15.95</v>
      </c>
      <c r="AA29">
        <f>BAWANA!X29+BAWANA!Y29</f>
        <v>32</v>
      </c>
      <c r="AB29">
        <f>BAWANA!AE29+BAWANA!AF29</f>
        <v>15.95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272.05</v>
      </c>
      <c r="E30">
        <f>BAWANA!AM30</f>
        <v>0</v>
      </c>
      <c r="F30">
        <f t="shared" si="4"/>
        <v>256</v>
      </c>
      <c r="G30">
        <f t="shared" si="5"/>
        <v>272.05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17</v>
      </c>
      <c r="M30">
        <f>TPDDL_EOD!AI30+TPDDL_EOD!AJ30</f>
        <v>69.61</v>
      </c>
      <c r="N30">
        <f t="shared" si="0"/>
        <v>272.06</v>
      </c>
      <c r="O30" s="112">
        <f t="shared" si="1"/>
        <v>-9.9999999999909051E-3</v>
      </c>
      <c r="P30">
        <v>134.60505219436891</v>
      </c>
      <c r="Q30">
        <v>44.998345953098585</v>
      </c>
      <c r="R30">
        <v>5.8397853414687937</v>
      </c>
      <c r="S30">
        <v>16.999375137837241</v>
      </c>
      <c r="T30">
        <v>69.607441373226493</v>
      </c>
      <c r="U30" s="114">
        <f t="shared" si="2"/>
        <v>272.05</v>
      </c>
      <c r="V30" s="112">
        <f t="shared" si="3"/>
        <v>0</v>
      </c>
      <c r="Y30">
        <f>BAWANA!AW30+BAWANA!AX30</f>
        <v>32</v>
      </c>
      <c r="Z30">
        <f>BAWANA!BD30+BAWANA!BE30</f>
        <v>15.95</v>
      </c>
      <c r="AA30">
        <f>BAWANA!X30+BAWANA!Y30</f>
        <v>32</v>
      </c>
      <c r="AB30">
        <f>BAWANA!AE30+BAWANA!AF30</f>
        <v>15.95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272.05</v>
      </c>
      <c r="E31">
        <f>BAWANA!AM31</f>
        <v>0</v>
      </c>
      <c r="F31">
        <f t="shared" si="4"/>
        <v>256</v>
      </c>
      <c r="G31">
        <f t="shared" si="5"/>
        <v>272.05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17</v>
      </c>
      <c r="M31">
        <f>TPDDL_EOD!AI31+TPDDL_EOD!AJ31</f>
        <v>69.61</v>
      </c>
      <c r="N31">
        <f t="shared" si="0"/>
        <v>272.06</v>
      </c>
      <c r="O31" s="112">
        <f t="shared" si="1"/>
        <v>-9.9999999999909051E-3</v>
      </c>
      <c r="P31">
        <v>134.60505219436891</v>
      </c>
      <c r="Q31">
        <v>44.998345953098585</v>
      </c>
      <c r="R31">
        <v>5.8397853414687937</v>
      </c>
      <c r="S31">
        <v>16.999375137837241</v>
      </c>
      <c r="T31">
        <v>69.607441373226493</v>
      </c>
      <c r="U31" s="114">
        <f t="shared" si="2"/>
        <v>272.05</v>
      </c>
      <c r="V31" s="112">
        <f t="shared" si="3"/>
        <v>0</v>
      </c>
      <c r="Y31">
        <f>BAWANA!AW31+BAWANA!AX31</f>
        <v>32</v>
      </c>
      <c r="Z31">
        <f>BAWANA!BD31+BAWANA!BE31</f>
        <v>15.95</v>
      </c>
      <c r="AA31">
        <f>BAWANA!X31+BAWANA!Y31</f>
        <v>32</v>
      </c>
      <c r="AB31">
        <f>BAWANA!AE31+BAWANA!AF31</f>
        <v>15.95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272.05</v>
      </c>
      <c r="E32">
        <f>BAWANA!AM32</f>
        <v>0</v>
      </c>
      <c r="F32">
        <f t="shared" si="4"/>
        <v>256</v>
      </c>
      <c r="G32">
        <f t="shared" si="5"/>
        <v>272.05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17</v>
      </c>
      <c r="M32">
        <f>TPDDL_EOD!AI32+TPDDL_EOD!AJ32</f>
        <v>69.61</v>
      </c>
      <c r="N32">
        <f t="shared" si="0"/>
        <v>272.06</v>
      </c>
      <c r="O32" s="112">
        <f t="shared" si="1"/>
        <v>-9.9999999999909051E-3</v>
      </c>
      <c r="P32">
        <v>134.60505219436891</v>
      </c>
      <c r="Q32">
        <v>44.998345953098585</v>
      </c>
      <c r="R32">
        <v>5.8397853414687937</v>
      </c>
      <c r="S32">
        <v>16.999375137837241</v>
      </c>
      <c r="T32">
        <v>69.607441373226493</v>
      </c>
      <c r="U32" s="114">
        <f t="shared" si="2"/>
        <v>272.05</v>
      </c>
      <c r="V32" s="112">
        <f t="shared" si="3"/>
        <v>0</v>
      </c>
      <c r="Y32">
        <f>BAWANA!AW32+BAWANA!AX32</f>
        <v>32</v>
      </c>
      <c r="Z32">
        <f>BAWANA!BD32+BAWANA!BE32</f>
        <v>15.95</v>
      </c>
      <c r="AA32">
        <f>BAWANA!X32+BAWANA!Y32</f>
        <v>32</v>
      </c>
      <c r="AB32">
        <f>BAWANA!AE32+BAWANA!AF32</f>
        <v>15.95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272.41999999999996</v>
      </c>
      <c r="E35">
        <f>BAWANA!AM35</f>
        <v>0</v>
      </c>
      <c r="F35">
        <f t="shared" si="4"/>
        <v>288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272.41999999999996</v>
      </c>
      <c r="E36">
        <f>BAWANA!AM36</f>
        <v>0</v>
      </c>
      <c r="F36">
        <f t="shared" si="4"/>
        <v>288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278.05999999999995</v>
      </c>
      <c r="E65">
        <f>BAWANA!AM65</f>
        <v>0</v>
      </c>
      <c r="F65">
        <f t="shared" si="4"/>
        <v>256</v>
      </c>
      <c r="G65">
        <f t="shared" si="5"/>
        <v>278.05999999999995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278.06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278.05999999999995</v>
      </c>
      <c r="V65" s="112">
        <f t="shared" si="3"/>
        <v>0</v>
      </c>
      <c r="Y65">
        <f>BAWANA!AW65+BAWANA!AX65</f>
        <v>20.97</v>
      </c>
      <c r="Z65">
        <f>BAWANA!BD65+BAWANA!BE65</f>
        <v>20.97</v>
      </c>
      <c r="AA65">
        <f>BAWANA!X65+BAWANA!Y65</f>
        <v>20.97</v>
      </c>
      <c r="AB65">
        <f>BAWANA!AE65+BAWANA!AF65</f>
        <v>20.97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278.05999999999995</v>
      </c>
      <c r="E66">
        <f>BAWANA!AM66</f>
        <v>0</v>
      </c>
      <c r="F66">
        <f t="shared" si="4"/>
        <v>256</v>
      </c>
      <c r="G66">
        <f t="shared" si="5"/>
        <v>278.05999999999995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278.06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278.05999999999995</v>
      </c>
      <c r="V66" s="112">
        <f t="shared" si="3"/>
        <v>0</v>
      </c>
      <c r="Y66">
        <f>BAWANA!AW66+BAWANA!AX66</f>
        <v>20.97</v>
      </c>
      <c r="Z66">
        <f>BAWANA!BD66+BAWANA!BE66</f>
        <v>20.97</v>
      </c>
      <c r="AA66">
        <f>BAWANA!X66+BAWANA!Y66</f>
        <v>20.97</v>
      </c>
      <c r="AB66">
        <f>BAWANA!AE66+BAWANA!AF66</f>
        <v>20.97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278.05999999999995</v>
      </c>
      <c r="E67">
        <f>BAWANA!AM67</f>
        <v>0</v>
      </c>
      <c r="F67">
        <f t="shared" si="4"/>
        <v>256</v>
      </c>
      <c r="G67">
        <f t="shared" si="5"/>
        <v>278.05999999999995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278.06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278.05999999999995</v>
      </c>
      <c r="V67" s="112">
        <f t="shared" ref="V67:V99" si="10">G67-U67</f>
        <v>0</v>
      </c>
      <c r="Y67">
        <f>BAWANA!AW67+BAWANA!AX67</f>
        <v>20.97</v>
      </c>
      <c r="Z67">
        <f>BAWANA!BD67+BAWANA!BE67</f>
        <v>20.97</v>
      </c>
      <c r="AA67">
        <f>BAWANA!X67+BAWANA!Y67</f>
        <v>20.97</v>
      </c>
      <c r="AB67">
        <f>BAWANA!AE67+BAWANA!AF67</f>
        <v>20.97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272.41999999999996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272.41999999999996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17.36</v>
      </c>
      <c r="M68">
        <f>TPDDL_EOD!AI68+TPDDL_EOD!AJ68</f>
        <v>69.61</v>
      </c>
      <c r="N68">
        <f t="shared" si="7"/>
        <v>272.42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17.359999999999996</v>
      </c>
      <c r="T68">
        <v>69.609999999999985</v>
      </c>
      <c r="U68" s="114">
        <f t="shared" si="9"/>
        <v>272.41999999999996</v>
      </c>
      <c r="V68" s="112">
        <f t="shared" si="10"/>
        <v>0</v>
      </c>
      <c r="Y68">
        <f>BAWANA!AW68+BAWANA!AX68</f>
        <v>23.79</v>
      </c>
      <c r="Z68">
        <f>BAWANA!BD68+BAWANA!BE68</f>
        <v>23.79</v>
      </c>
      <c r="AA68">
        <f>BAWANA!X68+BAWANA!Y68</f>
        <v>23.79</v>
      </c>
      <c r="AB68">
        <f>BAWANA!AE68+BAWANA!AF68</f>
        <v>23.79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272.41999999999996</v>
      </c>
      <c r="E69">
        <f>BAWANA!AM69</f>
        <v>0</v>
      </c>
      <c r="F69">
        <f t="shared" si="11"/>
        <v>256</v>
      </c>
      <c r="G69">
        <f t="shared" si="12"/>
        <v>272.41999999999996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17.36</v>
      </c>
      <c r="M69">
        <f>TPDDL_EOD!AI69+TPDDL_EOD!AJ69</f>
        <v>69.61</v>
      </c>
      <c r="N69">
        <f t="shared" si="7"/>
        <v>272.42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17.359999999999996</v>
      </c>
      <c r="T69">
        <v>69.609999999999985</v>
      </c>
      <c r="U69" s="114">
        <f t="shared" si="9"/>
        <v>272.41999999999996</v>
      </c>
      <c r="V69" s="112">
        <f t="shared" si="10"/>
        <v>0</v>
      </c>
      <c r="Y69">
        <f>BAWANA!AW69+BAWANA!AX69</f>
        <v>23.79</v>
      </c>
      <c r="Z69">
        <f>BAWANA!BD69+BAWANA!BE69</f>
        <v>23.79</v>
      </c>
      <c r="AA69">
        <f>BAWANA!X69+BAWANA!Y69</f>
        <v>23.79</v>
      </c>
      <c r="AB69">
        <f>BAWANA!AE69+BAWANA!AF69</f>
        <v>23.79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272.41999999999996</v>
      </c>
      <c r="E70">
        <f>BAWANA!AM70</f>
        <v>0</v>
      </c>
      <c r="F70">
        <f t="shared" si="11"/>
        <v>256</v>
      </c>
      <c r="G70">
        <f t="shared" si="12"/>
        <v>272.41999999999996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17.36</v>
      </c>
      <c r="M70">
        <f>TPDDL_EOD!AI70+TPDDL_EOD!AJ70</f>
        <v>69.61</v>
      </c>
      <c r="N70">
        <f t="shared" si="7"/>
        <v>272.42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17.359999999999996</v>
      </c>
      <c r="T70">
        <v>69.609999999999985</v>
      </c>
      <c r="U70" s="114">
        <f t="shared" si="9"/>
        <v>272.41999999999996</v>
      </c>
      <c r="V70" s="112">
        <f t="shared" si="10"/>
        <v>0</v>
      </c>
      <c r="Y70">
        <f>BAWANA!AW70+BAWANA!AX70</f>
        <v>23.79</v>
      </c>
      <c r="Z70">
        <f>BAWANA!BD70+BAWANA!BE70</f>
        <v>23.79</v>
      </c>
      <c r="AA70">
        <f>BAWANA!X70+BAWANA!Y70</f>
        <v>23.79</v>
      </c>
      <c r="AB70">
        <f>BAWANA!AE70+BAWANA!AF70</f>
        <v>23.79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278.05999999999995</v>
      </c>
      <c r="E71">
        <f>BAWANA!AM71</f>
        <v>0</v>
      </c>
      <c r="F71">
        <f t="shared" si="11"/>
        <v>256</v>
      </c>
      <c r="G71">
        <f t="shared" si="12"/>
        <v>278.05999999999995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22.999999999999996</v>
      </c>
      <c r="T71">
        <v>69.609999999999985</v>
      </c>
      <c r="U71" s="114">
        <f t="shared" si="9"/>
        <v>278.05999999999995</v>
      </c>
      <c r="V71" s="112">
        <f t="shared" si="10"/>
        <v>0</v>
      </c>
      <c r="Y71">
        <f>BAWANA!AW71+BAWANA!AX71</f>
        <v>20.97</v>
      </c>
      <c r="Z71">
        <f>BAWANA!BD71+BAWANA!BE71</f>
        <v>20.97</v>
      </c>
      <c r="AA71">
        <f>BAWANA!X71+BAWANA!Y71</f>
        <v>20.97</v>
      </c>
      <c r="AB71">
        <f>BAWANA!AE71+BAWANA!AF71</f>
        <v>20.97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278.05999999999995</v>
      </c>
      <c r="E72">
        <f>BAWANA!AM72</f>
        <v>0</v>
      </c>
      <c r="F72">
        <f t="shared" si="11"/>
        <v>256</v>
      </c>
      <c r="G72">
        <f t="shared" si="12"/>
        <v>278.05999999999995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278.06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278.05999999999995</v>
      </c>
      <c r="V72" s="112">
        <f t="shared" si="10"/>
        <v>0</v>
      </c>
      <c r="Y72">
        <f>BAWANA!AW72+BAWANA!AX72</f>
        <v>20.97</v>
      </c>
      <c r="Z72">
        <f>BAWANA!BD72+BAWANA!BE72</f>
        <v>20.97</v>
      </c>
      <c r="AA72">
        <f>BAWANA!X72+BAWANA!Y72</f>
        <v>20.97</v>
      </c>
      <c r="AB72">
        <f>BAWANA!AE72+BAWANA!AF72</f>
        <v>20.97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278.05999999999995</v>
      </c>
      <c r="E73">
        <f>BAWANA!AM73</f>
        <v>0</v>
      </c>
      <c r="F73">
        <f t="shared" si="11"/>
        <v>256</v>
      </c>
      <c r="G73">
        <f t="shared" si="12"/>
        <v>278.05999999999995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278.06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278.05999999999995</v>
      </c>
      <c r="V73" s="112">
        <f t="shared" si="10"/>
        <v>0</v>
      </c>
      <c r="Y73">
        <f>BAWANA!AW73+BAWANA!AX73</f>
        <v>20.97</v>
      </c>
      <c r="Z73">
        <f>BAWANA!BD73+BAWANA!BE73</f>
        <v>20.97</v>
      </c>
      <c r="AA73">
        <f>BAWANA!X73+BAWANA!Y73</f>
        <v>20.97</v>
      </c>
      <c r="AB73">
        <f>BAWANA!AE73+BAWANA!AF73</f>
        <v>20.97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278.05999999999995</v>
      </c>
      <c r="E74">
        <f>BAWANA!AM74</f>
        <v>0</v>
      </c>
      <c r="F74">
        <f t="shared" si="11"/>
        <v>256</v>
      </c>
      <c r="G74">
        <f t="shared" si="12"/>
        <v>278.05999999999995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278.06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278.05999999999995</v>
      </c>
      <c r="V74" s="112">
        <f t="shared" si="10"/>
        <v>0</v>
      </c>
      <c r="Y74">
        <f>BAWANA!AW74+BAWANA!AX74</f>
        <v>20.97</v>
      </c>
      <c r="Z74">
        <f>BAWANA!BD74+BAWANA!BE74</f>
        <v>20.97</v>
      </c>
      <c r="AA74">
        <f>BAWANA!X74+BAWANA!Y74</f>
        <v>20.97</v>
      </c>
      <c r="AB74">
        <f>BAWANA!AE74+BAWANA!AF74</f>
        <v>20.97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278.05999999999995</v>
      </c>
      <c r="E75">
        <f>BAWANA!AM75</f>
        <v>0</v>
      </c>
      <c r="F75">
        <f t="shared" si="11"/>
        <v>256</v>
      </c>
      <c r="G75">
        <f t="shared" si="12"/>
        <v>278.05999999999995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278.05999999999995</v>
      </c>
      <c r="V75" s="112">
        <f t="shared" si="10"/>
        <v>0</v>
      </c>
      <c r="Y75">
        <f>BAWANA!AW75+BAWANA!AX75</f>
        <v>20.97</v>
      </c>
      <c r="Z75">
        <f>BAWANA!BD75+BAWANA!BE75</f>
        <v>20.97</v>
      </c>
      <c r="AA75">
        <f>BAWANA!X75+BAWANA!Y75</f>
        <v>20.97</v>
      </c>
      <c r="AB75">
        <f>BAWANA!AE75+BAWANA!AF75</f>
        <v>20.97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278.05999999999995</v>
      </c>
      <c r="E76">
        <f>BAWANA!AM76</f>
        <v>0</v>
      </c>
      <c r="F76">
        <f t="shared" si="11"/>
        <v>256</v>
      </c>
      <c r="G76">
        <f t="shared" si="12"/>
        <v>278.05999999999995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278.05999999999995</v>
      </c>
      <c r="V76" s="112">
        <f t="shared" si="10"/>
        <v>0</v>
      </c>
      <c r="Y76">
        <f>BAWANA!AW76+BAWANA!AX76</f>
        <v>20.97</v>
      </c>
      <c r="Z76">
        <f>BAWANA!BD76+BAWANA!BE76</f>
        <v>20.97</v>
      </c>
      <c r="AA76">
        <f>BAWANA!X76+BAWANA!Y76</f>
        <v>20.97</v>
      </c>
      <c r="AB76">
        <f>BAWANA!AE76+BAWANA!AF76</f>
        <v>20.97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278.05999999999995</v>
      </c>
      <c r="E77">
        <f>BAWANA!AM77</f>
        <v>0</v>
      </c>
      <c r="F77">
        <f t="shared" si="11"/>
        <v>256</v>
      </c>
      <c r="G77">
        <f t="shared" si="12"/>
        <v>278.05999999999995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278.05999999999995</v>
      </c>
      <c r="V77" s="112">
        <f t="shared" si="10"/>
        <v>0</v>
      </c>
      <c r="Y77">
        <f>BAWANA!AW77+BAWANA!AX77</f>
        <v>20.97</v>
      </c>
      <c r="Z77">
        <f>BAWANA!BD77+BAWANA!BE77</f>
        <v>20.97</v>
      </c>
      <c r="AA77">
        <f>BAWANA!X77+BAWANA!Y77</f>
        <v>20.97</v>
      </c>
      <c r="AB77">
        <f>BAWANA!AE77+BAWANA!AF77</f>
        <v>20.97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278.05999999999995</v>
      </c>
      <c r="E78">
        <f>BAWANA!AM78</f>
        <v>0</v>
      </c>
      <c r="F78">
        <f t="shared" si="11"/>
        <v>256</v>
      </c>
      <c r="G78">
        <f t="shared" si="12"/>
        <v>278.05999999999995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278.05999999999995</v>
      </c>
      <c r="V78" s="112">
        <f t="shared" si="10"/>
        <v>0</v>
      </c>
      <c r="Y78">
        <f>BAWANA!AW78+BAWANA!AX78</f>
        <v>20.97</v>
      </c>
      <c r="Z78">
        <f>BAWANA!BD78+BAWANA!BE78</f>
        <v>20.97</v>
      </c>
      <c r="AA78">
        <f>BAWANA!X78+BAWANA!Y78</f>
        <v>20.97</v>
      </c>
      <c r="AB78">
        <f>BAWANA!AE78+BAWANA!AF78</f>
        <v>20.97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278.05999999999995</v>
      </c>
      <c r="E79">
        <f>BAWANA!AM79</f>
        <v>0</v>
      </c>
      <c r="F79">
        <f t="shared" si="11"/>
        <v>256</v>
      </c>
      <c r="G79">
        <f t="shared" si="12"/>
        <v>278.05999999999995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278.05999999999995</v>
      </c>
      <c r="V79" s="112">
        <f t="shared" si="10"/>
        <v>0</v>
      </c>
      <c r="Y79">
        <f>BAWANA!AW79+BAWANA!AX79</f>
        <v>20.97</v>
      </c>
      <c r="Z79">
        <f>BAWANA!BD79+BAWANA!BE79</f>
        <v>20.97</v>
      </c>
      <c r="AA79">
        <f>BAWANA!X79+BAWANA!Y79</f>
        <v>20.97</v>
      </c>
      <c r="AB79">
        <f>BAWANA!AE79+BAWANA!AF79</f>
        <v>20.97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278.05999999999995</v>
      </c>
      <c r="E80">
        <f>BAWANA!AM80</f>
        <v>0</v>
      </c>
      <c r="F80">
        <f t="shared" si="11"/>
        <v>256</v>
      </c>
      <c r="G80">
        <f t="shared" si="12"/>
        <v>278.05999999999995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0</v>
      </c>
      <c r="P80">
        <v>134.60999999999999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278.05999999999995</v>
      </c>
      <c r="V80" s="112">
        <f t="shared" si="10"/>
        <v>0</v>
      </c>
      <c r="Y80">
        <f>BAWANA!AW80+BAWANA!AX80</f>
        <v>20.97</v>
      </c>
      <c r="Z80">
        <f>BAWANA!BD80+BAWANA!BE80</f>
        <v>20.97</v>
      </c>
      <c r="AA80">
        <f>BAWANA!X80+BAWANA!Y80</f>
        <v>20.97</v>
      </c>
      <c r="AB80">
        <f>BAWANA!AE80+BAWANA!AF80</f>
        <v>20.97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278.05999999999995</v>
      </c>
      <c r="E81">
        <f>BAWANA!AM81</f>
        <v>0</v>
      </c>
      <c r="F81">
        <f t="shared" si="11"/>
        <v>256</v>
      </c>
      <c r="G81">
        <f t="shared" si="12"/>
        <v>278.05999999999995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278.06</v>
      </c>
      <c r="O81" s="112">
        <f t="shared" si="8"/>
        <v>0</v>
      </c>
      <c r="P81">
        <v>134.60999999999999</v>
      </c>
      <c r="Q81">
        <v>44.999999999999993</v>
      </c>
      <c r="R81">
        <v>5.839999999999999</v>
      </c>
      <c r="S81">
        <v>22.999999999999996</v>
      </c>
      <c r="T81">
        <v>69.609999999999985</v>
      </c>
      <c r="U81" s="114">
        <f t="shared" si="9"/>
        <v>278.05999999999995</v>
      </c>
      <c r="V81" s="112">
        <f t="shared" si="10"/>
        <v>0</v>
      </c>
      <c r="Y81">
        <f>BAWANA!AW81+BAWANA!AX81</f>
        <v>20.97</v>
      </c>
      <c r="Z81">
        <f>BAWANA!BD81+BAWANA!BE81</f>
        <v>20.97</v>
      </c>
      <c r="AA81">
        <f>BAWANA!X81+BAWANA!Y81</f>
        <v>20.97</v>
      </c>
      <c r="AB81">
        <f>BAWANA!AE81+BAWANA!AF81</f>
        <v>20.97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290.65999999999997</v>
      </c>
      <c r="E82">
        <f>BAWANA!AM82</f>
        <v>0</v>
      </c>
      <c r="F82">
        <f t="shared" si="11"/>
        <v>256</v>
      </c>
      <c r="G82">
        <f t="shared" si="12"/>
        <v>290.65999999999997</v>
      </c>
      <c r="H82" s="112"/>
      <c r="I82">
        <f>BRPL_EOD!AI82+BRPL_EOD!AJ82</f>
        <v>134.61000000000001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290.66000000000003</v>
      </c>
      <c r="O82" s="112">
        <f t="shared" si="8"/>
        <v>0</v>
      </c>
      <c r="P82">
        <v>134.60999999999999</v>
      </c>
      <c r="Q82">
        <v>57.599999999999987</v>
      </c>
      <c r="R82">
        <v>5.839999999999999</v>
      </c>
      <c r="S82">
        <v>22.999999999999996</v>
      </c>
      <c r="T82">
        <v>69.609999999999985</v>
      </c>
      <c r="U82" s="114">
        <f t="shared" si="9"/>
        <v>290.65999999999997</v>
      </c>
      <c r="V82" s="112">
        <f t="shared" si="10"/>
        <v>0</v>
      </c>
      <c r="Y82">
        <f>BAWANA!AW82+BAWANA!AX82</f>
        <v>14.67</v>
      </c>
      <c r="Z82">
        <f>BAWANA!BD82+BAWANA!BE82</f>
        <v>14.67</v>
      </c>
      <c r="AA82">
        <f>BAWANA!X82+BAWANA!Y82</f>
        <v>14.67</v>
      </c>
      <c r="AB82">
        <f>BAWANA!AE82+BAWANA!AF82</f>
        <v>14.67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131.96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131.95541821464533</v>
      </c>
      <c r="Q85">
        <v>57.598000069442037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131.96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131.95541821464533</v>
      </c>
      <c r="Q86">
        <v>57.598000069442037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6.4870250000000045</v>
      </c>
      <c r="E99" s="114">
        <f t="shared" si="14"/>
        <v>0</v>
      </c>
      <c r="F99" s="114">
        <f t="shared" si="14"/>
        <v>6.16</v>
      </c>
      <c r="G99" s="114">
        <f t="shared" si="14"/>
        <v>6.4870250000000045</v>
      </c>
      <c r="H99" s="114"/>
      <c r="I99" s="114">
        <f t="shared" si="14"/>
        <v>3.0513399999999975</v>
      </c>
      <c r="J99" s="114">
        <f t="shared" si="14"/>
        <v>1.1461500000000004</v>
      </c>
      <c r="K99" s="114">
        <f t="shared" si="14"/>
        <v>0.14015999999999981</v>
      </c>
      <c r="L99" s="114">
        <f t="shared" si="14"/>
        <v>0.47883000000000003</v>
      </c>
      <c r="M99" s="114">
        <f t="shared" si="14"/>
        <v>1.6706399999999977</v>
      </c>
      <c r="N99" s="114">
        <f t="shared" si="14"/>
        <v>6.4871199999999991</v>
      </c>
      <c r="O99" s="114">
        <f t="shared" si="14"/>
        <v>-9.4999999999913594E-5</v>
      </c>
      <c r="P99" s="114">
        <f t="shared" si="14"/>
        <v>3.0512984246769528</v>
      </c>
      <c r="Q99" s="114">
        <f t="shared" si="14"/>
        <v>1.1461313285222199</v>
      </c>
      <c r="R99" s="114">
        <f t="shared" si="14"/>
        <v>0.14015789267128131</v>
      </c>
      <c r="S99" s="114">
        <f t="shared" si="14"/>
        <v>0.47882247247750526</v>
      </c>
      <c r="T99" s="114">
        <f t="shared" si="14"/>
        <v>1.670614881652037</v>
      </c>
      <c r="U99" s="114">
        <f t="shared" si="14"/>
        <v>6.4870250000000045</v>
      </c>
      <c r="V99" s="114">
        <f t="shared" si="10"/>
        <v>0</v>
      </c>
      <c r="Y99" s="114">
        <f>SUM(Y3:Y98)/4000</f>
        <v>0.61657499999999998</v>
      </c>
      <c r="Z99" s="114">
        <f t="shared" ref="Z99:AD99" si="15">SUM(Z3:Z98)/4000</f>
        <v>0.57640000000000013</v>
      </c>
      <c r="AA99" s="114">
        <f t="shared" si="15"/>
        <v>0.61657499999999998</v>
      </c>
      <c r="AB99" s="114">
        <f t="shared" si="15"/>
        <v>0.57640000000000013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714.48</v>
      </c>
      <c r="E3">
        <f>BAWANA!AQ3</f>
        <v>0</v>
      </c>
      <c r="F3">
        <f>(B3+C3)*0.8</f>
        <v>672</v>
      </c>
      <c r="G3">
        <f>(D3+E3)</f>
        <v>714.48</v>
      </c>
      <c r="H3" s="112"/>
      <c r="I3">
        <f>BRPL_EOD!AM3+BRPL_EOD!AN3</f>
        <v>661.48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714.48</v>
      </c>
      <c r="O3" s="112">
        <f t="shared" ref="O3:O66" si="1">G3-N3</f>
        <v>0</v>
      </c>
      <c r="P3">
        <v>661.48</v>
      </c>
      <c r="Q3">
        <v>23</v>
      </c>
      <c r="R3">
        <v>0</v>
      </c>
      <c r="S3">
        <v>0</v>
      </c>
      <c r="T3">
        <v>30</v>
      </c>
      <c r="U3" s="114">
        <f t="shared" ref="U3:U66" si="2">SUM(P3:T3)</f>
        <v>714.48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714.48</v>
      </c>
      <c r="E4">
        <f>BAWANA!AQ4</f>
        <v>0</v>
      </c>
      <c r="F4">
        <f t="shared" ref="F4:F67" si="4">(B4+C4)*0.8</f>
        <v>672</v>
      </c>
      <c r="G4">
        <f t="shared" ref="G4:G67" si="5">(D4+E4)</f>
        <v>714.48</v>
      </c>
      <c r="H4" s="112"/>
      <c r="I4">
        <f>BRPL_EOD!AM4+BRPL_EOD!AN4</f>
        <v>661.48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714.48</v>
      </c>
      <c r="O4" s="112">
        <f t="shared" si="1"/>
        <v>0</v>
      </c>
      <c r="P4">
        <v>661.48</v>
      </c>
      <c r="Q4">
        <v>23</v>
      </c>
      <c r="R4">
        <v>0</v>
      </c>
      <c r="S4">
        <v>0</v>
      </c>
      <c r="T4">
        <v>30</v>
      </c>
      <c r="U4" s="114">
        <f t="shared" si="2"/>
        <v>714.48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714.48</v>
      </c>
      <c r="E5">
        <f>BAWANA!AQ5</f>
        <v>0</v>
      </c>
      <c r="F5">
        <f t="shared" si="4"/>
        <v>672</v>
      </c>
      <c r="G5">
        <f t="shared" si="5"/>
        <v>714.48</v>
      </c>
      <c r="H5" s="112"/>
      <c r="I5">
        <f>BRPL_EOD!AM5+BRPL_EOD!AN5</f>
        <v>661.48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714.48</v>
      </c>
      <c r="O5" s="112">
        <f t="shared" si="1"/>
        <v>0</v>
      </c>
      <c r="P5">
        <v>661.48</v>
      </c>
      <c r="Q5">
        <v>23</v>
      </c>
      <c r="R5">
        <v>0</v>
      </c>
      <c r="S5">
        <v>0</v>
      </c>
      <c r="T5">
        <v>30</v>
      </c>
      <c r="U5" s="114">
        <f t="shared" si="2"/>
        <v>714.48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714.48</v>
      </c>
      <c r="E6">
        <f>BAWANA!AQ6</f>
        <v>0</v>
      </c>
      <c r="F6">
        <f t="shared" si="4"/>
        <v>672</v>
      </c>
      <c r="G6">
        <f t="shared" si="5"/>
        <v>714.48</v>
      </c>
      <c r="H6" s="112"/>
      <c r="I6">
        <f>BRPL_EOD!AM6+BRPL_EOD!AN6</f>
        <v>661.48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714.48</v>
      </c>
      <c r="O6" s="112">
        <f t="shared" si="1"/>
        <v>0</v>
      </c>
      <c r="P6">
        <v>661.48</v>
      </c>
      <c r="Q6">
        <v>23</v>
      </c>
      <c r="R6">
        <v>0</v>
      </c>
      <c r="S6">
        <v>0</v>
      </c>
      <c r="T6">
        <v>30</v>
      </c>
      <c r="U6" s="114">
        <f t="shared" si="2"/>
        <v>714.48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564.48</v>
      </c>
      <c r="E7">
        <f>BAWANA!AQ7</f>
        <v>0</v>
      </c>
      <c r="F7">
        <f t="shared" si="4"/>
        <v>672</v>
      </c>
      <c r="G7">
        <f t="shared" si="5"/>
        <v>564.48</v>
      </c>
      <c r="H7" s="112"/>
      <c r="I7">
        <f>BRPL_EOD!AM7+BRPL_EOD!AN7</f>
        <v>511.48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564.48</v>
      </c>
      <c r="O7" s="112">
        <f t="shared" si="1"/>
        <v>0</v>
      </c>
      <c r="P7">
        <v>511.48</v>
      </c>
      <c r="Q7">
        <v>23</v>
      </c>
      <c r="R7">
        <v>0</v>
      </c>
      <c r="S7">
        <v>0</v>
      </c>
      <c r="T7">
        <v>30</v>
      </c>
      <c r="U7" s="114">
        <f t="shared" si="2"/>
        <v>564.48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564.48</v>
      </c>
      <c r="E8">
        <f>BAWANA!AQ8</f>
        <v>0</v>
      </c>
      <c r="F8">
        <f t="shared" si="4"/>
        <v>672</v>
      </c>
      <c r="G8">
        <f t="shared" si="5"/>
        <v>564.48</v>
      </c>
      <c r="H8" s="112"/>
      <c r="I8">
        <f>BRPL_EOD!AM8+BRPL_EOD!AN8</f>
        <v>511.48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564.48</v>
      </c>
      <c r="O8" s="112">
        <f t="shared" si="1"/>
        <v>0</v>
      </c>
      <c r="P8">
        <v>511.48</v>
      </c>
      <c r="Q8">
        <v>23</v>
      </c>
      <c r="R8">
        <v>0</v>
      </c>
      <c r="S8">
        <v>0</v>
      </c>
      <c r="T8">
        <v>30</v>
      </c>
      <c r="U8" s="114">
        <f t="shared" si="2"/>
        <v>564.48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564.48</v>
      </c>
      <c r="E9">
        <f>BAWANA!AQ9</f>
        <v>0</v>
      </c>
      <c r="F9">
        <f t="shared" si="4"/>
        <v>672</v>
      </c>
      <c r="G9">
        <f t="shared" si="5"/>
        <v>564.48</v>
      </c>
      <c r="H9" s="112"/>
      <c r="I9">
        <f>BRPL_EOD!AM9+BRPL_EOD!AN9</f>
        <v>511.48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564.48</v>
      </c>
      <c r="O9" s="112">
        <f t="shared" si="1"/>
        <v>0</v>
      </c>
      <c r="P9">
        <v>511.48</v>
      </c>
      <c r="Q9">
        <v>23</v>
      </c>
      <c r="R9">
        <v>0</v>
      </c>
      <c r="S9">
        <v>0</v>
      </c>
      <c r="T9">
        <v>30</v>
      </c>
      <c r="U9" s="114">
        <f t="shared" si="2"/>
        <v>564.48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564.48</v>
      </c>
      <c r="E10">
        <f>BAWANA!AQ10</f>
        <v>0</v>
      </c>
      <c r="F10">
        <f t="shared" si="4"/>
        <v>672</v>
      </c>
      <c r="G10">
        <f t="shared" si="5"/>
        <v>564.48</v>
      </c>
      <c r="H10" s="112"/>
      <c r="I10">
        <f>BRPL_EOD!AM10+BRPL_EOD!AN10</f>
        <v>511.48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564.48</v>
      </c>
      <c r="O10" s="112">
        <f t="shared" si="1"/>
        <v>0</v>
      </c>
      <c r="P10">
        <v>511.48</v>
      </c>
      <c r="Q10">
        <v>23</v>
      </c>
      <c r="R10">
        <v>0</v>
      </c>
      <c r="S10">
        <v>0</v>
      </c>
      <c r="T10">
        <v>30</v>
      </c>
      <c r="U10" s="114">
        <f t="shared" si="2"/>
        <v>564.48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223</v>
      </c>
      <c r="E11">
        <f>BAWANA!AQ11</f>
        <v>0</v>
      </c>
      <c r="F11">
        <f t="shared" si="4"/>
        <v>672</v>
      </c>
      <c r="G11">
        <f t="shared" si="5"/>
        <v>223</v>
      </c>
      <c r="H11" s="112"/>
      <c r="I11">
        <f>BRPL_EOD!AM11+BRPL_EOD!AN11</f>
        <v>170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223</v>
      </c>
      <c r="O11" s="112">
        <f t="shared" si="1"/>
        <v>0</v>
      </c>
      <c r="P11">
        <v>170</v>
      </c>
      <c r="Q11">
        <v>23</v>
      </c>
      <c r="R11">
        <v>0</v>
      </c>
      <c r="S11">
        <v>0</v>
      </c>
      <c r="T11">
        <v>30</v>
      </c>
      <c r="U11" s="114">
        <f t="shared" si="2"/>
        <v>223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223</v>
      </c>
      <c r="E12">
        <f>BAWANA!AQ12</f>
        <v>0</v>
      </c>
      <c r="F12">
        <f t="shared" si="4"/>
        <v>672</v>
      </c>
      <c r="G12">
        <f t="shared" si="5"/>
        <v>223</v>
      </c>
      <c r="H12" s="112"/>
      <c r="I12">
        <f>BRPL_EOD!AM12+BRPL_EOD!AN12</f>
        <v>170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223</v>
      </c>
      <c r="O12" s="112">
        <f t="shared" si="1"/>
        <v>0</v>
      </c>
      <c r="P12">
        <v>170</v>
      </c>
      <c r="Q12">
        <v>23</v>
      </c>
      <c r="R12">
        <v>0</v>
      </c>
      <c r="S12">
        <v>0</v>
      </c>
      <c r="T12">
        <v>30</v>
      </c>
      <c r="U12" s="114">
        <f t="shared" si="2"/>
        <v>223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223</v>
      </c>
      <c r="E13">
        <f>BAWANA!AQ13</f>
        <v>0</v>
      </c>
      <c r="F13">
        <f t="shared" si="4"/>
        <v>672</v>
      </c>
      <c r="G13">
        <f t="shared" si="5"/>
        <v>223</v>
      </c>
      <c r="H13" s="112"/>
      <c r="I13">
        <f>BRPL_EOD!AM13+BRPL_EOD!AN13</f>
        <v>170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223</v>
      </c>
      <c r="O13" s="112">
        <f t="shared" si="1"/>
        <v>0</v>
      </c>
      <c r="P13">
        <v>170</v>
      </c>
      <c r="Q13">
        <v>23</v>
      </c>
      <c r="R13">
        <v>0</v>
      </c>
      <c r="S13">
        <v>0</v>
      </c>
      <c r="T13">
        <v>30</v>
      </c>
      <c r="U13" s="114">
        <f t="shared" si="2"/>
        <v>223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223</v>
      </c>
      <c r="E14">
        <f>BAWANA!AQ14</f>
        <v>0</v>
      </c>
      <c r="F14">
        <f t="shared" si="4"/>
        <v>672</v>
      </c>
      <c r="G14">
        <f t="shared" si="5"/>
        <v>223</v>
      </c>
      <c r="H14" s="112"/>
      <c r="I14">
        <f>BRPL_EOD!AM14+BRPL_EOD!AN14</f>
        <v>170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223</v>
      </c>
      <c r="O14" s="112">
        <f t="shared" si="1"/>
        <v>0</v>
      </c>
      <c r="P14">
        <v>170</v>
      </c>
      <c r="Q14">
        <v>23</v>
      </c>
      <c r="R14">
        <v>0</v>
      </c>
      <c r="S14">
        <v>0</v>
      </c>
      <c r="T14">
        <v>30</v>
      </c>
      <c r="U14" s="114">
        <f t="shared" si="2"/>
        <v>223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688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688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688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688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688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688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688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688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688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688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688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688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688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688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688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688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688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688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688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688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688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688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688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688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840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672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840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672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840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672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840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672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840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672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840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672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840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672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840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672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840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672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840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672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840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672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840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672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672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672</v>
      </c>
      <c r="G69">
        <f t="shared" si="12"/>
        <v>150</v>
      </c>
      <c r="H69" s="112"/>
      <c r="I69">
        <f>BRPL_EOD!AM69+BRPL_EOD!AN69</f>
        <v>97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97</v>
      </c>
      <c r="Q69">
        <v>23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672</v>
      </c>
      <c r="G70">
        <f t="shared" si="12"/>
        <v>150</v>
      </c>
      <c r="H70" s="112"/>
      <c r="I70">
        <f>BRPL_EOD!AM70+BRPL_EOD!AN70</f>
        <v>97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97</v>
      </c>
      <c r="Q70">
        <v>23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672</v>
      </c>
      <c r="G71">
        <f t="shared" si="12"/>
        <v>150</v>
      </c>
      <c r="H71" s="112"/>
      <c r="I71">
        <f>BRPL_EOD!AM71+BRPL_EOD!AN71</f>
        <v>97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97</v>
      </c>
      <c r="Q71">
        <v>23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672</v>
      </c>
      <c r="G72">
        <f t="shared" si="12"/>
        <v>150</v>
      </c>
      <c r="H72" s="112"/>
      <c r="I72">
        <f>BRPL_EOD!AM72+BRPL_EOD!AN72</f>
        <v>97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97</v>
      </c>
      <c r="Q72">
        <v>23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672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672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672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672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672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672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0</v>
      </c>
      <c r="D79">
        <f>BAWANA!AP79</f>
        <v>190</v>
      </c>
      <c r="E79">
        <f>BAWANA!AQ79</f>
        <v>0</v>
      </c>
      <c r="F79">
        <f t="shared" si="11"/>
        <v>672</v>
      </c>
      <c r="G79">
        <f t="shared" si="12"/>
        <v>190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190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70</v>
      </c>
      <c r="U79" s="114">
        <f t="shared" si="9"/>
        <v>190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0</v>
      </c>
      <c r="D80">
        <f>BAWANA!AP80</f>
        <v>190</v>
      </c>
      <c r="E80">
        <f>BAWANA!AQ80</f>
        <v>0</v>
      </c>
      <c r="F80">
        <f t="shared" si="11"/>
        <v>672</v>
      </c>
      <c r="G80">
        <f t="shared" si="12"/>
        <v>190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190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70</v>
      </c>
      <c r="U80" s="114">
        <f t="shared" si="9"/>
        <v>190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0</v>
      </c>
      <c r="D81">
        <f>BAWANA!AP81</f>
        <v>190</v>
      </c>
      <c r="E81">
        <f>BAWANA!AQ81</f>
        <v>0</v>
      </c>
      <c r="F81">
        <f t="shared" si="11"/>
        <v>672</v>
      </c>
      <c r="G81">
        <f t="shared" si="12"/>
        <v>190</v>
      </c>
      <c r="H81" s="112"/>
      <c r="I81">
        <f>BRPL_EOD!AM81+BRPL_EOD!AN81</f>
        <v>97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190</v>
      </c>
      <c r="O81" s="112">
        <f t="shared" si="8"/>
        <v>0</v>
      </c>
      <c r="P81">
        <v>97</v>
      </c>
      <c r="Q81">
        <v>23</v>
      </c>
      <c r="R81">
        <v>0</v>
      </c>
      <c r="S81">
        <v>0</v>
      </c>
      <c r="T81">
        <v>70</v>
      </c>
      <c r="U81" s="114">
        <f t="shared" si="9"/>
        <v>190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0</v>
      </c>
      <c r="D82">
        <f>BAWANA!AP82</f>
        <v>190</v>
      </c>
      <c r="E82">
        <f>BAWANA!AQ82</f>
        <v>0</v>
      </c>
      <c r="F82">
        <f t="shared" si="11"/>
        <v>672</v>
      </c>
      <c r="G82">
        <f t="shared" si="12"/>
        <v>190</v>
      </c>
      <c r="H82" s="112"/>
      <c r="I82">
        <f>BRPL_EOD!AM82+BRPL_EOD!AN82</f>
        <v>97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190</v>
      </c>
      <c r="O82" s="112">
        <f t="shared" si="8"/>
        <v>0</v>
      </c>
      <c r="P82">
        <v>97</v>
      </c>
      <c r="Q82">
        <v>23</v>
      </c>
      <c r="R82">
        <v>0</v>
      </c>
      <c r="S82">
        <v>0</v>
      </c>
      <c r="T82">
        <v>70</v>
      </c>
      <c r="U82" s="114">
        <f t="shared" si="9"/>
        <v>190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0</v>
      </c>
      <c r="D83">
        <f>BAWANA!AP83</f>
        <v>354.48</v>
      </c>
      <c r="E83">
        <f>BAWANA!AQ83</f>
        <v>0</v>
      </c>
      <c r="F83">
        <f t="shared" si="11"/>
        <v>672</v>
      </c>
      <c r="G83">
        <f t="shared" si="12"/>
        <v>354.48</v>
      </c>
      <c r="H83" s="112"/>
      <c r="I83">
        <f>BRPL_EOD!AM83+BRPL_EOD!AN83</f>
        <v>261.48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354.48</v>
      </c>
      <c r="O83" s="112">
        <f t="shared" si="8"/>
        <v>0</v>
      </c>
      <c r="P83">
        <v>261.48</v>
      </c>
      <c r="Q83">
        <v>23</v>
      </c>
      <c r="R83">
        <v>0</v>
      </c>
      <c r="S83">
        <v>0</v>
      </c>
      <c r="T83">
        <v>70</v>
      </c>
      <c r="U83" s="114">
        <f t="shared" si="9"/>
        <v>354.48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0</v>
      </c>
      <c r="D84">
        <f>BAWANA!AP84</f>
        <v>354.48</v>
      </c>
      <c r="E84">
        <f>BAWANA!AQ84</f>
        <v>0</v>
      </c>
      <c r="F84">
        <f t="shared" si="11"/>
        <v>672</v>
      </c>
      <c r="G84">
        <f t="shared" si="12"/>
        <v>354.48</v>
      </c>
      <c r="H84" s="112"/>
      <c r="I84">
        <f>BRPL_EOD!AM84+BRPL_EOD!AN84</f>
        <v>261.48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354.48</v>
      </c>
      <c r="O84" s="112">
        <f t="shared" si="8"/>
        <v>0</v>
      </c>
      <c r="P84">
        <v>261.48</v>
      </c>
      <c r="Q84">
        <v>23</v>
      </c>
      <c r="R84">
        <v>0</v>
      </c>
      <c r="S84">
        <v>0</v>
      </c>
      <c r="T84">
        <v>70</v>
      </c>
      <c r="U84" s="114">
        <f t="shared" si="9"/>
        <v>354.48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0</v>
      </c>
      <c r="D85">
        <f>BAWANA!AP85</f>
        <v>354.48</v>
      </c>
      <c r="E85">
        <f>BAWANA!AQ85</f>
        <v>0</v>
      </c>
      <c r="F85">
        <f t="shared" si="11"/>
        <v>672</v>
      </c>
      <c r="G85">
        <f t="shared" si="12"/>
        <v>354.48</v>
      </c>
      <c r="H85" s="112"/>
      <c r="I85">
        <f>BRPL_EOD!AM85+BRPL_EOD!AN85</f>
        <v>261.48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354.48</v>
      </c>
      <c r="O85" s="112">
        <f t="shared" si="8"/>
        <v>0</v>
      </c>
      <c r="P85">
        <v>261.48</v>
      </c>
      <c r="Q85">
        <v>23</v>
      </c>
      <c r="R85">
        <v>0</v>
      </c>
      <c r="S85">
        <v>0</v>
      </c>
      <c r="T85">
        <v>70</v>
      </c>
      <c r="U85" s="114">
        <f t="shared" si="9"/>
        <v>354.48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0</v>
      </c>
      <c r="D86">
        <f>BAWANA!AP86</f>
        <v>354.48</v>
      </c>
      <c r="E86">
        <f>BAWANA!AQ86</f>
        <v>0</v>
      </c>
      <c r="F86">
        <f t="shared" si="11"/>
        <v>672</v>
      </c>
      <c r="G86">
        <f t="shared" si="12"/>
        <v>354.48</v>
      </c>
      <c r="H86" s="112"/>
      <c r="I86">
        <f>BRPL_EOD!AM86+BRPL_EOD!AN86</f>
        <v>261.48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354.48</v>
      </c>
      <c r="O86" s="112">
        <f t="shared" si="8"/>
        <v>0</v>
      </c>
      <c r="P86">
        <v>261.48</v>
      </c>
      <c r="Q86">
        <v>23</v>
      </c>
      <c r="R86">
        <v>0</v>
      </c>
      <c r="S86">
        <v>0</v>
      </c>
      <c r="T86">
        <v>70</v>
      </c>
      <c r="U86" s="114">
        <f t="shared" si="9"/>
        <v>354.48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354.48</v>
      </c>
      <c r="E87">
        <f>BAWANA!AQ87</f>
        <v>0</v>
      </c>
      <c r="F87">
        <f t="shared" si="11"/>
        <v>672</v>
      </c>
      <c r="G87">
        <f t="shared" si="12"/>
        <v>354.48</v>
      </c>
      <c r="H87" s="112"/>
      <c r="I87">
        <f>BRPL_EOD!AM87+BRPL_EOD!AN87</f>
        <v>261.48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354.48</v>
      </c>
      <c r="O87" s="112">
        <f t="shared" si="8"/>
        <v>0</v>
      </c>
      <c r="P87">
        <v>261.48</v>
      </c>
      <c r="Q87">
        <v>23</v>
      </c>
      <c r="R87">
        <v>0</v>
      </c>
      <c r="S87">
        <v>0</v>
      </c>
      <c r="T87">
        <v>70</v>
      </c>
      <c r="U87" s="114">
        <f t="shared" si="9"/>
        <v>354.48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354.48</v>
      </c>
      <c r="E88">
        <f>BAWANA!AQ88</f>
        <v>0</v>
      </c>
      <c r="F88">
        <f t="shared" si="11"/>
        <v>672</v>
      </c>
      <c r="G88">
        <f t="shared" si="12"/>
        <v>354.48</v>
      </c>
      <c r="H88" s="112"/>
      <c r="I88">
        <f>BRPL_EOD!AM88+BRPL_EOD!AN88</f>
        <v>261.48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354.48</v>
      </c>
      <c r="O88" s="112">
        <f t="shared" si="8"/>
        <v>0</v>
      </c>
      <c r="P88">
        <v>261.48</v>
      </c>
      <c r="Q88">
        <v>23</v>
      </c>
      <c r="R88">
        <v>0</v>
      </c>
      <c r="S88">
        <v>0</v>
      </c>
      <c r="T88">
        <v>70</v>
      </c>
      <c r="U88" s="114">
        <f t="shared" si="9"/>
        <v>354.48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454.48</v>
      </c>
      <c r="E89">
        <f>BAWANA!AQ89</f>
        <v>0</v>
      </c>
      <c r="F89">
        <f t="shared" si="11"/>
        <v>672</v>
      </c>
      <c r="G89">
        <f t="shared" si="12"/>
        <v>454.48</v>
      </c>
      <c r="H89" s="112"/>
      <c r="I89">
        <f>BRPL_EOD!AM89+BRPL_EOD!AN89</f>
        <v>361.48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454.48</v>
      </c>
      <c r="O89" s="112">
        <f t="shared" si="8"/>
        <v>0</v>
      </c>
      <c r="P89">
        <v>361.48</v>
      </c>
      <c r="Q89">
        <v>23</v>
      </c>
      <c r="R89">
        <v>0</v>
      </c>
      <c r="S89">
        <v>0</v>
      </c>
      <c r="T89">
        <v>70</v>
      </c>
      <c r="U89" s="114">
        <f t="shared" si="9"/>
        <v>454.48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616.48</v>
      </c>
      <c r="E90">
        <f>BAWANA!AQ90</f>
        <v>0</v>
      </c>
      <c r="F90">
        <f t="shared" si="11"/>
        <v>672</v>
      </c>
      <c r="G90">
        <f t="shared" si="12"/>
        <v>616.48</v>
      </c>
      <c r="H90" s="112"/>
      <c r="I90">
        <f>BRPL_EOD!AM90+BRPL_EOD!AN90</f>
        <v>491.48</v>
      </c>
      <c r="J90">
        <f>BYPL_EOD!AM90+BYPL_EOD!AN90</f>
        <v>55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616.48</v>
      </c>
      <c r="O90" s="112">
        <f t="shared" si="8"/>
        <v>0</v>
      </c>
      <c r="P90">
        <v>491.48</v>
      </c>
      <c r="Q90">
        <v>55</v>
      </c>
      <c r="R90">
        <v>0</v>
      </c>
      <c r="S90">
        <v>0</v>
      </c>
      <c r="T90">
        <v>70</v>
      </c>
      <c r="U90" s="114">
        <f t="shared" si="9"/>
        <v>616.48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626.48</v>
      </c>
      <c r="E91">
        <f>BAWANA!AQ91</f>
        <v>0</v>
      </c>
      <c r="F91">
        <f t="shared" si="11"/>
        <v>672</v>
      </c>
      <c r="G91">
        <f t="shared" si="12"/>
        <v>626.48</v>
      </c>
      <c r="H91" s="112"/>
      <c r="I91">
        <f>BRPL_EOD!AM91+BRPL_EOD!AN91</f>
        <v>501.48</v>
      </c>
      <c r="J91">
        <f>BYPL_EOD!AM91+BYPL_EOD!AN91</f>
        <v>55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626.48</v>
      </c>
      <c r="O91" s="112">
        <f t="shared" si="8"/>
        <v>0</v>
      </c>
      <c r="P91">
        <v>501.48</v>
      </c>
      <c r="Q91">
        <v>55</v>
      </c>
      <c r="R91">
        <v>0</v>
      </c>
      <c r="S91">
        <v>0</v>
      </c>
      <c r="T91">
        <v>70</v>
      </c>
      <c r="U91" s="114">
        <f t="shared" si="9"/>
        <v>626.48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606.48</v>
      </c>
      <c r="E92">
        <f>BAWANA!AQ92</f>
        <v>0</v>
      </c>
      <c r="F92">
        <f t="shared" si="11"/>
        <v>672</v>
      </c>
      <c r="G92">
        <f t="shared" si="12"/>
        <v>606.48</v>
      </c>
      <c r="H92" s="112"/>
      <c r="I92">
        <f>BRPL_EOD!AM92+BRPL_EOD!AN92</f>
        <v>481.48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606.48</v>
      </c>
      <c r="O92" s="112">
        <f t="shared" si="8"/>
        <v>0</v>
      </c>
      <c r="P92">
        <v>481.48</v>
      </c>
      <c r="Q92">
        <v>55</v>
      </c>
      <c r="R92">
        <v>0</v>
      </c>
      <c r="S92">
        <v>0</v>
      </c>
      <c r="T92">
        <v>70</v>
      </c>
      <c r="U92" s="114">
        <f t="shared" si="9"/>
        <v>606.48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509.48</v>
      </c>
      <c r="E93">
        <f>BAWANA!AQ93</f>
        <v>0</v>
      </c>
      <c r="F93">
        <f t="shared" si="11"/>
        <v>672</v>
      </c>
      <c r="G93">
        <f t="shared" si="12"/>
        <v>509.48</v>
      </c>
      <c r="H93" s="112"/>
      <c r="I93">
        <f>BRPL_EOD!AM93+BRPL_EOD!AN93</f>
        <v>416.48</v>
      </c>
      <c r="J93">
        <f>BYPL_EOD!AM93+BYPL_EOD!AN93</f>
        <v>23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509.48</v>
      </c>
      <c r="O93" s="112">
        <f t="shared" si="8"/>
        <v>0</v>
      </c>
      <c r="P93">
        <v>416.48</v>
      </c>
      <c r="Q93">
        <v>23</v>
      </c>
      <c r="R93">
        <v>0</v>
      </c>
      <c r="S93">
        <v>0</v>
      </c>
      <c r="T93">
        <v>70</v>
      </c>
      <c r="U93" s="114">
        <f t="shared" si="9"/>
        <v>509.48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512.48</v>
      </c>
      <c r="E94">
        <f>BAWANA!AQ94</f>
        <v>0</v>
      </c>
      <c r="F94">
        <f t="shared" si="11"/>
        <v>672</v>
      </c>
      <c r="G94">
        <f t="shared" si="12"/>
        <v>512.48</v>
      </c>
      <c r="H94" s="112"/>
      <c r="I94">
        <f>BRPL_EOD!AM94+BRPL_EOD!AN94</f>
        <v>419.48</v>
      </c>
      <c r="J94">
        <f>BYPL_EOD!AM94+BYPL_EOD!AN94</f>
        <v>23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512.48</v>
      </c>
      <c r="O94" s="112">
        <f t="shared" si="8"/>
        <v>0</v>
      </c>
      <c r="P94">
        <v>419.48</v>
      </c>
      <c r="Q94">
        <v>23</v>
      </c>
      <c r="R94">
        <v>0</v>
      </c>
      <c r="S94">
        <v>0</v>
      </c>
      <c r="T94">
        <v>70</v>
      </c>
      <c r="U94" s="114">
        <f t="shared" si="9"/>
        <v>512.48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538.48</v>
      </c>
      <c r="E95">
        <f>BAWANA!AQ95</f>
        <v>0</v>
      </c>
      <c r="F95">
        <f t="shared" si="11"/>
        <v>672</v>
      </c>
      <c r="G95">
        <f t="shared" si="12"/>
        <v>538.48</v>
      </c>
      <c r="H95" s="112"/>
      <c r="I95">
        <f>BRPL_EOD!AM95+BRPL_EOD!AN95</f>
        <v>445.48</v>
      </c>
      <c r="J95">
        <f>BYPL_EOD!AM95+BYPL_EOD!AN95</f>
        <v>23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538.48</v>
      </c>
      <c r="O95" s="112">
        <f t="shared" si="8"/>
        <v>0</v>
      </c>
      <c r="P95">
        <v>445.48</v>
      </c>
      <c r="Q95">
        <v>23</v>
      </c>
      <c r="R95">
        <v>0</v>
      </c>
      <c r="S95">
        <v>0</v>
      </c>
      <c r="T95">
        <v>70</v>
      </c>
      <c r="U95" s="114">
        <f t="shared" si="9"/>
        <v>538.48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527.48</v>
      </c>
      <c r="E96">
        <f>BAWANA!AQ96</f>
        <v>0</v>
      </c>
      <c r="F96">
        <f t="shared" si="11"/>
        <v>672</v>
      </c>
      <c r="G96">
        <f t="shared" si="12"/>
        <v>527.48</v>
      </c>
      <c r="H96" s="112"/>
      <c r="I96">
        <f>BRPL_EOD!AM96+BRPL_EOD!AN96</f>
        <v>434.48</v>
      </c>
      <c r="J96">
        <f>BYPL_EOD!AM96+BYPL_EOD!AN96</f>
        <v>23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527.48</v>
      </c>
      <c r="O96" s="112">
        <f t="shared" si="8"/>
        <v>0</v>
      </c>
      <c r="P96">
        <v>434.48</v>
      </c>
      <c r="Q96">
        <v>23</v>
      </c>
      <c r="R96">
        <v>0</v>
      </c>
      <c r="S96">
        <v>0</v>
      </c>
      <c r="T96">
        <v>70</v>
      </c>
      <c r="U96" s="114">
        <f t="shared" si="9"/>
        <v>527.48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512.48</v>
      </c>
      <c r="E97">
        <f>BAWANA!AQ97</f>
        <v>0</v>
      </c>
      <c r="F97">
        <f t="shared" si="11"/>
        <v>672</v>
      </c>
      <c r="G97">
        <f t="shared" si="12"/>
        <v>512.48</v>
      </c>
      <c r="H97" s="112"/>
      <c r="I97">
        <f>BRPL_EOD!AM97+BRPL_EOD!AN97</f>
        <v>419.48</v>
      </c>
      <c r="J97">
        <f>BYPL_EOD!AM97+BYPL_EOD!AN97</f>
        <v>23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512.48</v>
      </c>
      <c r="O97" s="112">
        <f t="shared" si="8"/>
        <v>0</v>
      </c>
      <c r="P97">
        <v>419.48</v>
      </c>
      <c r="Q97">
        <v>23</v>
      </c>
      <c r="R97">
        <v>0</v>
      </c>
      <c r="S97">
        <v>0</v>
      </c>
      <c r="T97">
        <v>70</v>
      </c>
      <c r="U97" s="114">
        <f t="shared" si="9"/>
        <v>512.48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494.48</v>
      </c>
      <c r="E98">
        <f>BAWANA!AQ98</f>
        <v>0</v>
      </c>
      <c r="F98">
        <f t="shared" si="11"/>
        <v>672</v>
      </c>
      <c r="G98">
        <f t="shared" si="12"/>
        <v>494.48</v>
      </c>
      <c r="H98" s="112"/>
      <c r="I98">
        <f>BRPL_EOD!AM98+BRPL_EOD!AN98</f>
        <v>401.48</v>
      </c>
      <c r="J98">
        <f>BYPL_EOD!AM98+BYPL_EOD!AN98</f>
        <v>23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494.48</v>
      </c>
      <c r="O98" s="112">
        <f t="shared" si="8"/>
        <v>0</v>
      </c>
      <c r="P98">
        <v>401.48</v>
      </c>
      <c r="Q98">
        <v>23</v>
      </c>
      <c r="R98">
        <v>0</v>
      </c>
      <c r="S98">
        <v>0</v>
      </c>
      <c r="T98">
        <v>70</v>
      </c>
      <c r="U98" s="114">
        <f t="shared" si="9"/>
        <v>494.48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20.28</v>
      </c>
      <c r="C99" s="114">
        <f t="shared" ref="C99:U99" si="14">SUM(C3:C98)/4000</f>
        <v>0</v>
      </c>
      <c r="D99" s="114">
        <f t="shared" si="14"/>
        <v>5.9733799999999979</v>
      </c>
      <c r="E99" s="114">
        <f t="shared" si="14"/>
        <v>0</v>
      </c>
      <c r="F99" s="114">
        <f t="shared" si="14"/>
        <v>16.224</v>
      </c>
      <c r="G99" s="114">
        <f t="shared" si="14"/>
        <v>5.9733799999999979</v>
      </c>
      <c r="H99" s="114"/>
      <c r="I99" s="114">
        <f t="shared" si="14"/>
        <v>4.4773799999999984</v>
      </c>
      <c r="J99" s="114">
        <f t="shared" si="14"/>
        <v>0.57599999999999996</v>
      </c>
      <c r="K99" s="114">
        <f t="shared" si="14"/>
        <v>0</v>
      </c>
      <c r="L99" s="114">
        <f t="shared" si="14"/>
        <v>0</v>
      </c>
      <c r="M99" s="114">
        <f t="shared" si="14"/>
        <v>0.92</v>
      </c>
      <c r="N99" s="114">
        <f t="shared" si="14"/>
        <v>5.9733799999999979</v>
      </c>
      <c r="O99" s="114">
        <f t="shared" si="14"/>
        <v>0</v>
      </c>
      <c r="P99" s="114">
        <f t="shared" si="14"/>
        <v>4.4773799999999984</v>
      </c>
      <c r="Q99" s="114">
        <f t="shared" si="14"/>
        <v>0.57599999999999996</v>
      </c>
      <c r="R99" s="114">
        <f t="shared" si="14"/>
        <v>0</v>
      </c>
      <c r="S99" s="114">
        <f t="shared" si="14"/>
        <v>0</v>
      </c>
      <c r="T99" s="114">
        <f t="shared" si="14"/>
        <v>0.92</v>
      </c>
      <c r="U99" s="114">
        <f t="shared" si="14"/>
        <v>5.9733799999999979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74.409960999999996</v>
      </c>
      <c r="K3">
        <v>688.41594699999996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44.306624999999997</v>
      </c>
      <c r="S3">
        <v>27.638981000000001</v>
      </c>
      <c r="T3">
        <v>3.0945860000000001</v>
      </c>
      <c r="U3">
        <v>405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48.061827999999998</v>
      </c>
      <c r="AH3">
        <v>179.96245400000001</v>
      </c>
      <c r="AI3">
        <v>18.308964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3.0743999999999998</v>
      </c>
      <c r="AQ3">
        <v>0</v>
      </c>
      <c r="AR3">
        <v>33.119999999999997</v>
      </c>
      <c r="AS3">
        <v>37.890518999999998</v>
      </c>
      <c r="AT3">
        <v>20.000001999999999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3311.8099539999998</v>
      </c>
    </row>
    <row r="4" spans="1:121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74.409960999999996</v>
      </c>
      <c r="K4">
        <v>688.41594699999996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44.306624999999997</v>
      </c>
      <c r="S4">
        <v>27.638981000000001</v>
      </c>
      <c r="T4">
        <v>3.0945860000000001</v>
      </c>
      <c r="U4">
        <v>405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48.061827999999998</v>
      </c>
      <c r="AH4">
        <v>179.96245400000001</v>
      </c>
      <c r="AI4">
        <v>18.308964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3.0743999999999998</v>
      </c>
      <c r="AQ4">
        <v>0</v>
      </c>
      <c r="AR4">
        <v>33.119999999999997</v>
      </c>
      <c r="AS4">
        <v>37.890518999999998</v>
      </c>
      <c r="AT4">
        <v>20.000001999999999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3311.8099539999998</v>
      </c>
    </row>
    <row r="5" spans="1:121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74.409960999999996</v>
      </c>
      <c r="K5">
        <v>688.41594699999996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44.306624999999997</v>
      </c>
      <c r="S5">
        <v>27.638981000000001</v>
      </c>
      <c r="T5">
        <v>3.0945860000000001</v>
      </c>
      <c r="U5">
        <v>405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48.061827999999998</v>
      </c>
      <c r="AH5">
        <v>179.96245400000001</v>
      </c>
      <c r="AI5">
        <v>18.308964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10.119899999999999</v>
      </c>
      <c r="AQ5">
        <v>0</v>
      </c>
      <c r="AR5">
        <v>33.119999999999997</v>
      </c>
      <c r="AS5">
        <v>37.890518999999998</v>
      </c>
      <c r="AT5">
        <v>20.000001999999999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3312.5822390000003</v>
      </c>
    </row>
    <row r="6" spans="1:121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74.409960999999996</v>
      </c>
      <c r="K6">
        <v>688.41594699999996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44.306624999999997</v>
      </c>
      <c r="S6">
        <v>27.638981000000001</v>
      </c>
      <c r="T6">
        <v>3.0945860000000001</v>
      </c>
      <c r="U6">
        <v>405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48.061827999999998</v>
      </c>
      <c r="AH6">
        <v>179.96245400000001</v>
      </c>
      <c r="AI6">
        <v>18.308964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10.119899999999999</v>
      </c>
      <c r="AQ6">
        <v>0</v>
      </c>
      <c r="AR6">
        <v>33.119999999999997</v>
      </c>
      <c r="AS6">
        <v>37.890518999999998</v>
      </c>
      <c r="AT6">
        <v>20.000001999999999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3312.5822390000003</v>
      </c>
    </row>
    <row r="7" spans="1:121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74.409960999999996</v>
      </c>
      <c r="K7">
        <v>688.71594700000003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44.306624999999997</v>
      </c>
      <c r="S7">
        <v>27.638981000000001</v>
      </c>
      <c r="T7">
        <v>3.0945860000000001</v>
      </c>
      <c r="U7">
        <v>405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48.061827999999998</v>
      </c>
      <c r="AH7">
        <v>179.96245400000001</v>
      </c>
      <c r="AI7">
        <v>18.308964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3.7149000000000001</v>
      </c>
      <c r="AQ7">
        <v>0</v>
      </c>
      <c r="AR7">
        <v>33.119999999999997</v>
      </c>
      <c r="AS7">
        <v>37.890518999999998</v>
      </c>
      <c r="AT7">
        <v>20.000001999999999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3305.0500660000002</v>
      </c>
    </row>
    <row r="8" spans="1:121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74.409960999999996</v>
      </c>
      <c r="K8">
        <v>688.71594700000003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405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48.061827999999998</v>
      </c>
      <c r="AH8">
        <v>179.96245400000001</v>
      </c>
      <c r="AI8">
        <v>18.308964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3.7149000000000001</v>
      </c>
      <c r="AQ8">
        <v>0</v>
      </c>
      <c r="AR8">
        <v>33.119999999999997</v>
      </c>
      <c r="AS8">
        <v>37.890518999999998</v>
      </c>
      <c r="AT8">
        <v>20.000001999999999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3300.5756759999999</v>
      </c>
    </row>
    <row r="9" spans="1:121">
      <c r="A9" t="s">
        <v>51</v>
      </c>
      <c r="B9">
        <v>0</v>
      </c>
      <c r="C9">
        <v>0</v>
      </c>
      <c r="D9">
        <v>50.181708999999998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74.409960999999996</v>
      </c>
      <c r="K9">
        <v>688.71594700000003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142.53983500000001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405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48.061827999999998</v>
      </c>
      <c r="AH9">
        <v>179.96245400000001</v>
      </c>
      <c r="AI9">
        <v>4.2720909999999996</v>
      </c>
      <c r="AJ9">
        <v>0</v>
      </c>
      <c r="AK9">
        <v>67.990881999999999</v>
      </c>
      <c r="AL9">
        <v>83.664000000000001</v>
      </c>
      <c r="AM9">
        <v>6.0258390000000004</v>
      </c>
      <c r="AN9">
        <v>1.19116</v>
      </c>
      <c r="AO9">
        <v>0</v>
      </c>
      <c r="AP9">
        <v>3.7149000000000001</v>
      </c>
      <c r="AQ9">
        <v>0</v>
      </c>
      <c r="AR9">
        <v>33.119999999999997</v>
      </c>
      <c r="AS9">
        <v>37.890518999999998</v>
      </c>
      <c r="AT9">
        <v>20.000001999999999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3279.089688</v>
      </c>
    </row>
    <row r="10" spans="1:121">
      <c r="A10" t="s">
        <v>52</v>
      </c>
      <c r="B10">
        <v>0</v>
      </c>
      <c r="C10">
        <v>0</v>
      </c>
      <c r="D10">
        <v>50.181708999999998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75.360453000000007</v>
      </c>
      <c r="K10">
        <v>688.71594700000003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142.53983500000001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405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48.061827999999998</v>
      </c>
      <c r="AH10">
        <v>179.96245400000001</v>
      </c>
      <c r="AI10">
        <v>4.2720909999999996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3.7149000000000001</v>
      </c>
      <c r="AQ10">
        <v>0</v>
      </c>
      <c r="AR10">
        <v>33.119999999999997</v>
      </c>
      <c r="AS10">
        <v>37.890518999999998</v>
      </c>
      <c r="AT10">
        <v>20.000001999999999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3274.0143410000001</v>
      </c>
    </row>
    <row r="11" spans="1:121">
      <c r="A11" t="s">
        <v>53</v>
      </c>
      <c r="B11">
        <v>0</v>
      </c>
      <c r="C11">
        <v>0</v>
      </c>
      <c r="D11">
        <v>50.572735000000002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75.360453000000007</v>
      </c>
      <c r="K11">
        <v>688.71594700000003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142.53983500000001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405</v>
      </c>
      <c r="V11">
        <v>20.801072000000001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48.061827999999998</v>
      </c>
      <c r="AH11">
        <v>179.96245400000001</v>
      </c>
      <c r="AI11">
        <v>19.071838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3.7149000000000001</v>
      </c>
      <c r="AQ11">
        <v>0</v>
      </c>
      <c r="AR11">
        <v>33.119999999999997</v>
      </c>
      <c r="AS11">
        <v>37.890518999999998</v>
      </c>
      <c r="AT11">
        <v>20.000001999999999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3289.2051139999999</v>
      </c>
    </row>
    <row r="12" spans="1:121">
      <c r="A12" t="s">
        <v>54</v>
      </c>
      <c r="B12">
        <v>0</v>
      </c>
      <c r="C12">
        <v>0</v>
      </c>
      <c r="D12">
        <v>50.572735000000002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75.360453000000007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142.53983500000001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405</v>
      </c>
      <c r="V12">
        <v>20.801072000000001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48.061827999999998</v>
      </c>
      <c r="AH12">
        <v>179.96245400000001</v>
      </c>
      <c r="AI12">
        <v>19.071838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3.7149000000000001</v>
      </c>
      <c r="AQ12">
        <v>0</v>
      </c>
      <c r="AR12">
        <v>33.119999999999997</v>
      </c>
      <c r="AS12">
        <v>37.890518999999998</v>
      </c>
      <c r="AT12">
        <v>20.000001999999999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3289.2051139999999</v>
      </c>
    </row>
    <row r="13" spans="1:121">
      <c r="A13" t="s">
        <v>55</v>
      </c>
      <c r="B13">
        <v>0</v>
      </c>
      <c r="C13">
        <v>0</v>
      </c>
      <c r="D13">
        <v>50.572735000000002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75.360453000000007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142.53983500000001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405</v>
      </c>
      <c r="V13">
        <v>20.801072000000001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48.061827999999998</v>
      </c>
      <c r="AH13">
        <v>179.96245400000001</v>
      </c>
      <c r="AI13">
        <v>19.071838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3.7149000000000001</v>
      </c>
      <c r="AQ13">
        <v>0</v>
      </c>
      <c r="AR13">
        <v>33.119999999999997</v>
      </c>
      <c r="AS13">
        <v>37.890518999999998</v>
      </c>
      <c r="AT13">
        <v>20.000001999999999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3289.2051139999999</v>
      </c>
    </row>
    <row r="14" spans="1:121">
      <c r="A14" t="s">
        <v>56</v>
      </c>
      <c r="B14">
        <v>0</v>
      </c>
      <c r="C14">
        <v>0</v>
      </c>
      <c r="D14">
        <v>50.572735000000002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75.360453000000007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142.53983500000001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405</v>
      </c>
      <c r="V14">
        <v>20.801072000000001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48.061827999999998</v>
      </c>
      <c r="AH14">
        <v>179.96245400000001</v>
      </c>
      <c r="AI14">
        <v>19.071838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3.7149000000000001</v>
      </c>
      <c r="AQ14">
        <v>0</v>
      </c>
      <c r="AR14">
        <v>33.119999999999997</v>
      </c>
      <c r="AS14">
        <v>37.890518999999998</v>
      </c>
      <c r="AT14">
        <v>20.000001999999999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3289.2051139999999</v>
      </c>
    </row>
    <row r="15" spans="1:121">
      <c r="A15" t="s">
        <v>57</v>
      </c>
      <c r="B15">
        <v>0</v>
      </c>
      <c r="C15">
        <v>0</v>
      </c>
      <c r="D15">
        <v>50.572735000000002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76.446729000000005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142.53983500000001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405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3.7149000000000001</v>
      </c>
      <c r="AQ15">
        <v>0</v>
      </c>
      <c r="AR15">
        <v>33.119999999999997</v>
      </c>
      <c r="AS15">
        <v>37.890518999999998</v>
      </c>
      <c r="AT15">
        <v>20.000001999999999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3339.3289829999999</v>
      </c>
    </row>
    <row r="16" spans="1:121">
      <c r="A16" t="s">
        <v>58</v>
      </c>
      <c r="B16">
        <v>0</v>
      </c>
      <c r="C16">
        <v>0</v>
      </c>
      <c r="D16">
        <v>50.572735000000002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76.446729000000005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142.53983500000001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405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48.061827999999998</v>
      </c>
      <c r="AH16">
        <v>179.96245400000001</v>
      </c>
      <c r="AI16">
        <v>4.2720909999999996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3.7149000000000001</v>
      </c>
      <c r="AQ16">
        <v>0</v>
      </c>
      <c r="AR16">
        <v>33.119999999999997</v>
      </c>
      <c r="AS16">
        <v>37.890518999999998</v>
      </c>
      <c r="AT16">
        <v>20.000001999999999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3339.3289829999999</v>
      </c>
    </row>
    <row r="17" spans="1:117">
      <c r="A17" t="s">
        <v>59</v>
      </c>
      <c r="B17">
        <v>0</v>
      </c>
      <c r="C17">
        <v>0</v>
      </c>
      <c r="D17">
        <v>50.572735000000002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76.446729000000005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142.53983500000001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405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28.045000000000002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48.061827999999998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80.177999999999997</v>
      </c>
      <c r="AM17">
        <v>0</v>
      </c>
      <c r="AN17">
        <v>1.19116</v>
      </c>
      <c r="AO17">
        <v>0</v>
      </c>
      <c r="AP17">
        <v>3.7149000000000001</v>
      </c>
      <c r="AQ17">
        <v>0</v>
      </c>
      <c r="AR17">
        <v>33.119999999999997</v>
      </c>
      <c r="AS17">
        <v>37.890518999999998</v>
      </c>
      <c r="AT17">
        <v>20.000001999999999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3325.225903</v>
      </c>
    </row>
    <row r="18" spans="1:117">
      <c r="A18" t="s">
        <v>60</v>
      </c>
      <c r="B18">
        <v>0</v>
      </c>
      <c r="C18">
        <v>0</v>
      </c>
      <c r="D18">
        <v>50.572735000000002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76.446729000000005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142.53983500000001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405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28.045000000000002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48.061827999999998</v>
      </c>
      <c r="AH18">
        <v>179.96245400000001</v>
      </c>
      <c r="AI18">
        <v>4.2720909999999996</v>
      </c>
      <c r="AJ18">
        <v>0</v>
      </c>
      <c r="AK18">
        <v>67.990881999999999</v>
      </c>
      <c r="AL18">
        <v>80.177999999999997</v>
      </c>
      <c r="AM18">
        <v>0</v>
      </c>
      <c r="AN18">
        <v>1.19116</v>
      </c>
      <c r="AO18">
        <v>0</v>
      </c>
      <c r="AP18">
        <v>3.7149000000000001</v>
      </c>
      <c r="AQ18">
        <v>0</v>
      </c>
      <c r="AR18">
        <v>33.119999999999997</v>
      </c>
      <c r="AS18">
        <v>37.890518999999998</v>
      </c>
      <c r="AT18">
        <v>20.000003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3325.2259039999999</v>
      </c>
    </row>
    <row r="19" spans="1:117">
      <c r="A19" t="s">
        <v>61</v>
      </c>
      <c r="B19">
        <v>0</v>
      </c>
      <c r="C19">
        <v>0</v>
      </c>
      <c r="D19">
        <v>50.833419999999997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77.397221999999999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128.04425800000001</v>
      </c>
      <c r="Q19">
        <v>21.907928999999999</v>
      </c>
      <c r="R19">
        <v>44.906624999999998</v>
      </c>
      <c r="S19">
        <v>27.638981000000001</v>
      </c>
      <c r="T19">
        <v>3.0945860000000001</v>
      </c>
      <c r="U19">
        <v>405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48.061827999999998</v>
      </c>
      <c r="AH19">
        <v>179.96245400000001</v>
      </c>
      <c r="AI19">
        <v>4.2720909999999996</v>
      </c>
      <c r="AJ19">
        <v>0</v>
      </c>
      <c r="AK19">
        <v>67.990881999999999</v>
      </c>
      <c r="AL19">
        <v>80.177999999999997</v>
      </c>
      <c r="AM19">
        <v>0</v>
      </c>
      <c r="AN19">
        <v>1.19116</v>
      </c>
      <c r="AO19">
        <v>0</v>
      </c>
      <c r="AP19">
        <v>3.7149000000000001</v>
      </c>
      <c r="AQ19">
        <v>0</v>
      </c>
      <c r="AR19">
        <v>33.119999999999997</v>
      </c>
      <c r="AS19">
        <v>37.890518999999998</v>
      </c>
      <c r="AT19">
        <v>20.000001999999999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3300.3351000000002</v>
      </c>
    </row>
    <row r="20" spans="1:117">
      <c r="A20" t="s">
        <v>62</v>
      </c>
      <c r="B20">
        <v>0</v>
      </c>
      <c r="C20">
        <v>0</v>
      </c>
      <c r="D20">
        <v>50.833419999999997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77.397221999999999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128.04425800000001</v>
      </c>
      <c r="Q20">
        <v>21.907928999999999</v>
      </c>
      <c r="R20">
        <v>44.906624999999998</v>
      </c>
      <c r="S20">
        <v>27.638981000000001</v>
      </c>
      <c r="T20">
        <v>3.0945860000000001</v>
      </c>
      <c r="U20">
        <v>405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48.061827999999998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80.177999999999997</v>
      </c>
      <c r="AM20">
        <v>0</v>
      </c>
      <c r="AN20">
        <v>1.19116</v>
      </c>
      <c r="AO20">
        <v>0</v>
      </c>
      <c r="AP20">
        <v>3.7149000000000001</v>
      </c>
      <c r="AQ20">
        <v>0</v>
      </c>
      <c r="AR20">
        <v>33.119999999999997</v>
      </c>
      <c r="AS20">
        <v>37.890518999999998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3300.3351000000002</v>
      </c>
    </row>
    <row r="21" spans="1:117">
      <c r="A21" t="s">
        <v>63</v>
      </c>
      <c r="B21">
        <v>0</v>
      </c>
      <c r="C21">
        <v>0</v>
      </c>
      <c r="D21">
        <v>50.833419999999997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77.397221999999999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128.04425800000001</v>
      </c>
      <c r="Q21">
        <v>21.907928999999999</v>
      </c>
      <c r="R21">
        <v>44.906624999999998</v>
      </c>
      <c r="S21">
        <v>27.638981000000001</v>
      </c>
      <c r="T21">
        <v>3.0945860000000001</v>
      </c>
      <c r="U21">
        <v>405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48.061827999999998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80.177999999999997</v>
      </c>
      <c r="AM21">
        <v>0</v>
      </c>
      <c r="AN21">
        <v>1.19116</v>
      </c>
      <c r="AO21">
        <v>0</v>
      </c>
      <c r="AP21">
        <v>3.7149000000000001</v>
      </c>
      <c r="AQ21">
        <v>0</v>
      </c>
      <c r="AR21">
        <v>33.119999999999997</v>
      </c>
      <c r="AS21">
        <v>37.890518999999998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3298.0163990000005</v>
      </c>
    </row>
    <row r="22" spans="1:117">
      <c r="A22" t="s">
        <v>64</v>
      </c>
      <c r="B22">
        <v>0</v>
      </c>
      <c r="C22">
        <v>0</v>
      </c>
      <c r="D22">
        <v>50.833419999999997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77.397221999999999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128.04425800000001</v>
      </c>
      <c r="Q22">
        <v>21.907928999999999</v>
      </c>
      <c r="R22">
        <v>44.306624999999997</v>
      </c>
      <c r="S22">
        <v>27.638981000000001</v>
      </c>
      <c r="T22">
        <v>3.0945860000000001</v>
      </c>
      <c r="U22">
        <v>405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48.061827999999998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80.177999999999997</v>
      </c>
      <c r="AM22">
        <v>0</v>
      </c>
      <c r="AN22">
        <v>1.19116</v>
      </c>
      <c r="AO22">
        <v>0</v>
      </c>
      <c r="AP22">
        <v>3.7149000000000001</v>
      </c>
      <c r="AQ22">
        <v>0</v>
      </c>
      <c r="AR22">
        <v>33.119999999999997</v>
      </c>
      <c r="AS22">
        <v>37.890518999999998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3297.4163990000002</v>
      </c>
    </row>
    <row r="23" spans="1:117">
      <c r="A23" t="s">
        <v>65</v>
      </c>
      <c r="B23">
        <v>0</v>
      </c>
      <c r="C23">
        <v>0</v>
      </c>
      <c r="D23">
        <v>50.833419999999997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77.397221999999999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128.04425800000001</v>
      </c>
      <c r="Q23">
        <v>21.907928999999999</v>
      </c>
      <c r="R23">
        <v>44.906624999999998</v>
      </c>
      <c r="S23">
        <v>27.638981000000001</v>
      </c>
      <c r="T23">
        <v>3.0945860000000001</v>
      </c>
      <c r="U23">
        <v>405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48.061827999999998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80.177999999999997</v>
      </c>
      <c r="AM23">
        <v>0</v>
      </c>
      <c r="AN23">
        <v>1.19116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4.6374019999999998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3293.7761990000004</v>
      </c>
    </row>
    <row r="24" spans="1:117">
      <c r="A24" t="s">
        <v>66</v>
      </c>
      <c r="B24">
        <v>0</v>
      </c>
      <c r="C24">
        <v>0</v>
      </c>
      <c r="D24">
        <v>50.833419999999997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77.397221999999999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128.04425800000001</v>
      </c>
      <c r="Q24">
        <v>21.907928999999999</v>
      </c>
      <c r="R24">
        <v>44.906624999999998</v>
      </c>
      <c r="S24">
        <v>27.638981000000001</v>
      </c>
      <c r="T24">
        <v>3.0945860000000001</v>
      </c>
      <c r="U24">
        <v>405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48.061827999999998</v>
      </c>
      <c r="AH24">
        <v>179.96245400000001</v>
      </c>
      <c r="AI24">
        <v>9.1544819999999998</v>
      </c>
      <c r="AJ24">
        <v>0</v>
      </c>
      <c r="AK24">
        <v>67.990881999999999</v>
      </c>
      <c r="AL24">
        <v>80.177999999999997</v>
      </c>
      <c r="AM24">
        <v>0</v>
      </c>
      <c r="AN24">
        <v>1.19116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4.6374019999999998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3298.6585900000005</v>
      </c>
    </row>
    <row r="25" spans="1:117">
      <c r="A25" t="s">
        <v>67</v>
      </c>
      <c r="B25">
        <v>0</v>
      </c>
      <c r="C25">
        <v>0</v>
      </c>
      <c r="D25">
        <v>50.833419999999997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77.397221999999999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128.04425800000001</v>
      </c>
      <c r="Q25">
        <v>21.907928999999999</v>
      </c>
      <c r="R25">
        <v>44.306624999999997</v>
      </c>
      <c r="S25">
        <v>27.638981000000001</v>
      </c>
      <c r="T25">
        <v>3.0945860000000001</v>
      </c>
      <c r="U25">
        <v>405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48.061827999999998</v>
      </c>
      <c r="AH25">
        <v>179.96245400000001</v>
      </c>
      <c r="AI25">
        <v>12.205976</v>
      </c>
      <c r="AJ25">
        <v>0</v>
      </c>
      <c r="AK25">
        <v>67.990881999999999</v>
      </c>
      <c r="AL25">
        <v>80.177999999999997</v>
      </c>
      <c r="AM25">
        <v>0</v>
      </c>
      <c r="AN25">
        <v>1.19116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3301.1100840000004</v>
      </c>
    </row>
    <row r="26" spans="1:117">
      <c r="A26" t="s">
        <v>68</v>
      </c>
      <c r="B26">
        <v>0</v>
      </c>
      <c r="C26">
        <v>0</v>
      </c>
      <c r="D26">
        <v>50.833419999999997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77.397221999999999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128.04425800000001</v>
      </c>
      <c r="Q26">
        <v>21.907928999999999</v>
      </c>
      <c r="R26">
        <v>44.906624999999998</v>
      </c>
      <c r="S26">
        <v>27.638981000000001</v>
      </c>
      <c r="T26">
        <v>3.0945860000000001</v>
      </c>
      <c r="U26">
        <v>405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48.061827999999998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80.177999999999997</v>
      </c>
      <c r="AM26">
        <v>0</v>
      </c>
      <c r="AN26">
        <v>1.19116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3349.0082410000005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77.397221999999999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128.04425800000001</v>
      </c>
      <c r="Q27">
        <v>21.907928999999999</v>
      </c>
      <c r="R27">
        <v>44.306624999999997</v>
      </c>
      <c r="S27">
        <v>27.638981000000001</v>
      </c>
      <c r="T27">
        <v>3.0945860000000001</v>
      </c>
      <c r="U27">
        <v>405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48.061827999999998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80.177999999999997</v>
      </c>
      <c r="AM27">
        <v>0</v>
      </c>
      <c r="AN27">
        <v>1.19116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3381.9139249999998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77.397221999999999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128.04425800000001</v>
      </c>
      <c r="Q28">
        <v>21.907928999999999</v>
      </c>
      <c r="R28">
        <v>44.306624999999997</v>
      </c>
      <c r="S28">
        <v>27.638981000000001</v>
      </c>
      <c r="T28">
        <v>3.0945860000000001</v>
      </c>
      <c r="U28">
        <v>405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48.061827999999998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80.177999999999997</v>
      </c>
      <c r="AM28">
        <v>0</v>
      </c>
      <c r="AN28">
        <v>1.19116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4.1689769999999999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3381.4454999999998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77.397221999999999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128.04425800000001</v>
      </c>
      <c r="Q29">
        <v>21.907928999999999</v>
      </c>
      <c r="R29">
        <v>44.306624999999997</v>
      </c>
      <c r="S29">
        <v>27.638981000000001</v>
      </c>
      <c r="T29">
        <v>3.0945860000000001</v>
      </c>
      <c r="U29">
        <v>405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48.061827999999998</v>
      </c>
      <c r="AH29">
        <v>179.96245400000001</v>
      </c>
      <c r="AI29">
        <v>59.504133000000003</v>
      </c>
      <c r="AJ29">
        <v>0</v>
      </c>
      <c r="AK29">
        <v>67.990881999999999</v>
      </c>
      <c r="AL29">
        <v>80.177999999999997</v>
      </c>
      <c r="AM29">
        <v>0</v>
      </c>
      <c r="AN29">
        <v>1.19116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2.3187009999999999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3348.8764790000005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77.397221999999999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128.04425800000001</v>
      </c>
      <c r="Q30">
        <v>21.907928999999999</v>
      </c>
      <c r="R30">
        <v>44.906624999999998</v>
      </c>
      <c r="S30">
        <v>27.638981000000001</v>
      </c>
      <c r="T30">
        <v>3.0945860000000001</v>
      </c>
      <c r="U30">
        <v>405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48.061827999999998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80.177999999999997</v>
      </c>
      <c r="AM30">
        <v>0</v>
      </c>
      <c r="AN30">
        <v>1.19116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2.3187009999999999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3349.4764790000004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128.04425800000001</v>
      </c>
      <c r="Q31">
        <v>21.907928999999999</v>
      </c>
      <c r="R31">
        <v>44.906624999999998</v>
      </c>
      <c r="S31">
        <v>27.638981000000001</v>
      </c>
      <c r="T31">
        <v>3.0945860000000001</v>
      </c>
      <c r="U31">
        <v>405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48.061827999999998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80.177999999999997</v>
      </c>
      <c r="AM31">
        <v>0</v>
      </c>
      <c r="AN31">
        <v>1.19116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2.3187009999999999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3349.4764790000004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128.04425800000001</v>
      </c>
      <c r="Q32">
        <v>21.907928999999999</v>
      </c>
      <c r="R32">
        <v>44.906624999999998</v>
      </c>
      <c r="S32">
        <v>27.638981000000001</v>
      </c>
      <c r="T32">
        <v>3.0945860000000001</v>
      </c>
      <c r="U32">
        <v>405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48.061827999999998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80.177999999999997</v>
      </c>
      <c r="AM32">
        <v>0</v>
      </c>
      <c r="AN32">
        <v>1.19116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2.3187009999999999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3297.6010810000002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128.04425800000001</v>
      </c>
      <c r="Q33">
        <v>21.907928999999999</v>
      </c>
      <c r="R33">
        <v>44.906624999999998</v>
      </c>
      <c r="S33">
        <v>27.638981000000001</v>
      </c>
      <c r="T33">
        <v>3.0945860000000001</v>
      </c>
      <c r="U33">
        <v>405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28.045000000000002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48.061827999999998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80.177999999999997</v>
      </c>
      <c r="AM33">
        <v>0</v>
      </c>
      <c r="AN33">
        <v>1.19116</v>
      </c>
      <c r="AO33">
        <v>0</v>
      </c>
      <c r="AP33">
        <v>1.7934000000000001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2.3187009999999999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3280.1842350000002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76.446729000000005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128.04425800000001</v>
      </c>
      <c r="Q34">
        <v>21.907928999999999</v>
      </c>
      <c r="R34">
        <v>44.906624999999998</v>
      </c>
      <c r="S34">
        <v>27.638981000000001</v>
      </c>
      <c r="T34">
        <v>3.0945860000000001</v>
      </c>
      <c r="U34">
        <v>405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28.045000000000002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48.061827999999998</v>
      </c>
      <c r="AH34">
        <v>179.96245400000001</v>
      </c>
      <c r="AI34">
        <v>4.2720909999999996</v>
      </c>
      <c r="AJ34">
        <v>0</v>
      </c>
      <c r="AK34">
        <v>67.990881999999999</v>
      </c>
      <c r="AL34">
        <v>80.177999999999997</v>
      </c>
      <c r="AM34">
        <v>0</v>
      </c>
      <c r="AN34">
        <v>1.19116</v>
      </c>
      <c r="AO34">
        <v>0</v>
      </c>
      <c r="AP34">
        <v>1.7934000000000001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2.3187009999999999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3278.4312020000002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76.446729000000005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128.04425800000001</v>
      </c>
      <c r="Q35">
        <v>21.907928999999999</v>
      </c>
      <c r="R35">
        <v>44.906624999999998</v>
      </c>
      <c r="S35">
        <v>27.638981000000001</v>
      </c>
      <c r="T35">
        <v>3.0945860000000001</v>
      </c>
      <c r="U35">
        <v>405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28.045000000000002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48.061827999999998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80.177999999999997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0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3277.7710750000006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76.446729000000005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128.04425800000001</v>
      </c>
      <c r="Q36">
        <v>21.907928999999999</v>
      </c>
      <c r="R36">
        <v>44.906624999999998</v>
      </c>
      <c r="S36">
        <v>27.638981000000001</v>
      </c>
      <c r="T36">
        <v>3.0945860000000001</v>
      </c>
      <c r="U36">
        <v>405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28.045000000000002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48.061827999999998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80.177999999999997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0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3277.7710750000006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76.446729000000005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128.04425800000001</v>
      </c>
      <c r="Q37">
        <v>21.907928999999999</v>
      </c>
      <c r="R37">
        <v>44.906624999999998</v>
      </c>
      <c r="S37">
        <v>27.638981000000001</v>
      </c>
      <c r="T37">
        <v>3.0945860000000001</v>
      </c>
      <c r="U37">
        <v>410.625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28.045000000000002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48.061827999999998</v>
      </c>
      <c r="AH37">
        <v>179.96245400000001</v>
      </c>
      <c r="AI37">
        <v>16.783217</v>
      </c>
      <c r="AJ37">
        <v>0</v>
      </c>
      <c r="AK37">
        <v>67.990881999999999</v>
      </c>
      <c r="AL37">
        <v>80.177999999999997</v>
      </c>
      <c r="AM37">
        <v>0</v>
      </c>
      <c r="AN37">
        <v>1.19116</v>
      </c>
      <c r="AO37">
        <v>0</v>
      </c>
      <c r="AP37">
        <v>12.169499999999999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3304.233701000001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76.446729000000005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128.04425800000001</v>
      </c>
      <c r="Q38">
        <v>21.907928999999999</v>
      </c>
      <c r="R38">
        <v>44.906624999999998</v>
      </c>
      <c r="S38">
        <v>27.638981000000001</v>
      </c>
      <c r="T38">
        <v>3.0945860000000001</v>
      </c>
      <c r="U38">
        <v>410.625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13.983000000000001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48.061827999999998</v>
      </c>
      <c r="AH38">
        <v>179.96245400000001</v>
      </c>
      <c r="AI38">
        <v>16.783217</v>
      </c>
      <c r="AJ38">
        <v>0</v>
      </c>
      <c r="AK38">
        <v>67.990881999999999</v>
      </c>
      <c r="AL38">
        <v>80.177999999999997</v>
      </c>
      <c r="AM38">
        <v>0</v>
      </c>
      <c r="AN38">
        <v>1.19116</v>
      </c>
      <c r="AO38">
        <v>0</v>
      </c>
      <c r="AP38">
        <v>12.169499999999999</v>
      </c>
      <c r="AQ38">
        <v>0</v>
      </c>
      <c r="AR38">
        <v>33.119999999999997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3290.1717010000011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76.446729000000005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128.04425800000001</v>
      </c>
      <c r="Q39">
        <v>21.907928999999999</v>
      </c>
      <c r="R39">
        <v>44.906624999999998</v>
      </c>
      <c r="S39">
        <v>27.638981000000001</v>
      </c>
      <c r="T39">
        <v>3.0945860000000001</v>
      </c>
      <c r="U39">
        <v>410.625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13.983000000000001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48.061827999999998</v>
      </c>
      <c r="AH39">
        <v>179.96245400000001</v>
      </c>
      <c r="AI39">
        <v>16.783217</v>
      </c>
      <c r="AJ39">
        <v>0</v>
      </c>
      <c r="AK39">
        <v>67.990881999999999</v>
      </c>
      <c r="AL39">
        <v>80.177999999999997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33.119999999999997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3288.8341330000003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76.446729000000005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128.04425800000001</v>
      </c>
      <c r="Q40">
        <v>21.907928999999999</v>
      </c>
      <c r="R40">
        <v>44.906624999999998</v>
      </c>
      <c r="S40">
        <v>27.638981000000001</v>
      </c>
      <c r="T40">
        <v>3.0945860000000001</v>
      </c>
      <c r="U40">
        <v>410.625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13.983000000000001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48.061827999999998</v>
      </c>
      <c r="AH40">
        <v>179.96245400000001</v>
      </c>
      <c r="AI40">
        <v>16.783217</v>
      </c>
      <c r="AJ40">
        <v>0</v>
      </c>
      <c r="AK40">
        <v>67.990881999999999</v>
      </c>
      <c r="AL40">
        <v>80.177999999999997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33.119999999999997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3280.5076330000002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76.446729000000005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128.04425800000001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410.625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48.061827999999998</v>
      </c>
      <c r="AH41">
        <v>179.96245400000001</v>
      </c>
      <c r="AI41">
        <v>4.2720909999999996</v>
      </c>
      <c r="AJ41">
        <v>0</v>
      </c>
      <c r="AK41">
        <v>67.990881999999999</v>
      </c>
      <c r="AL41">
        <v>80.177999999999997</v>
      </c>
      <c r="AM41">
        <v>0</v>
      </c>
      <c r="AN41">
        <v>1.19116</v>
      </c>
      <c r="AO41">
        <v>0</v>
      </c>
      <c r="AP41">
        <v>3.843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3254.7358770000001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76.446729000000005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128.04425800000001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410.625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48.061827999999998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80.177999999999997</v>
      </c>
      <c r="AM42">
        <v>0</v>
      </c>
      <c r="AN42">
        <v>1.19116</v>
      </c>
      <c r="AO42">
        <v>0</v>
      </c>
      <c r="AP42">
        <v>3.843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3254.7358770000001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76.446729000000005</v>
      </c>
      <c r="K43">
        <v>588.71594700000003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128.04425800000001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410.625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16.783217</v>
      </c>
      <c r="AJ43">
        <v>0</v>
      </c>
      <c r="AK43">
        <v>67.990881999999999</v>
      </c>
      <c r="AL43">
        <v>80.177999999999997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33.119999999999997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3166.7256340000004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76.446729000000005</v>
      </c>
      <c r="K44">
        <v>588.71594700000003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128.04425800000001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410.625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16.783217</v>
      </c>
      <c r="AJ44">
        <v>0</v>
      </c>
      <c r="AK44">
        <v>67.990881999999999</v>
      </c>
      <c r="AL44">
        <v>80.177999999999997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33.119999999999997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3166.7256340000004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76.446729000000005</v>
      </c>
      <c r="K45">
        <v>588.71594700000003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136.09735599999999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410.625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16.783217</v>
      </c>
      <c r="AJ45">
        <v>0</v>
      </c>
      <c r="AK45">
        <v>67.990881999999999</v>
      </c>
      <c r="AL45">
        <v>80.177999999999997</v>
      </c>
      <c r="AM45">
        <v>0</v>
      </c>
      <c r="AN45">
        <v>1.19116</v>
      </c>
      <c r="AO45">
        <v>0</v>
      </c>
      <c r="AP45">
        <v>3.843</v>
      </c>
      <c r="AQ45">
        <v>0</v>
      </c>
      <c r="AR45">
        <v>33.119999999999997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3168.257932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76.446729000000005</v>
      </c>
      <c r="K46">
        <v>588.71594700000003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137.707976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410.625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16.783217</v>
      </c>
      <c r="AJ46">
        <v>0</v>
      </c>
      <c r="AK46">
        <v>67.990881999999999</v>
      </c>
      <c r="AL46">
        <v>80.177999999999997</v>
      </c>
      <c r="AM46">
        <v>0</v>
      </c>
      <c r="AN46">
        <v>1.19116</v>
      </c>
      <c r="AO46">
        <v>0</v>
      </c>
      <c r="AP46">
        <v>3.843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3169.8685519999999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588.71594700000003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139.31859499999999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410.625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80.177999999999997</v>
      </c>
      <c r="AM47">
        <v>0</v>
      </c>
      <c r="AN47">
        <v>1.19116</v>
      </c>
      <c r="AO47">
        <v>0</v>
      </c>
      <c r="AP47">
        <v>3.843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3157.8817689999996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588.71594700000003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140.929215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410.625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80.177999999999997</v>
      </c>
      <c r="AM48">
        <v>0</v>
      </c>
      <c r="AN48">
        <v>1.19116</v>
      </c>
      <c r="AO48">
        <v>0</v>
      </c>
      <c r="AP48">
        <v>3.843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3159.492389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588.71594700000003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142.53983500000001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410.625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80.177999999999997</v>
      </c>
      <c r="AM49">
        <v>0</v>
      </c>
      <c r="AN49">
        <v>1.19116</v>
      </c>
      <c r="AO49">
        <v>0</v>
      </c>
      <c r="AP49">
        <v>3.843</v>
      </c>
      <c r="AQ49">
        <v>0</v>
      </c>
      <c r="AR49">
        <v>33.119999999999997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3161.1030089999995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75.360453000000007</v>
      </c>
      <c r="K50">
        <v>588.71594700000003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142.53983500000001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410.625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80.177999999999997</v>
      </c>
      <c r="AM50">
        <v>0</v>
      </c>
      <c r="AN50">
        <v>1.19116</v>
      </c>
      <c r="AO50">
        <v>0</v>
      </c>
      <c r="AP50">
        <v>3.843</v>
      </c>
      <c r="AQ50">
        <v>0</v>
      </c>
      <c r="AR50">
        <v>33.119999999999997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2.3187009999999999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3163.4217099999996</v>
      </c>
    </row>
    <row r="51" spans="1:117">
      <c r="A51" t="s">
        <v>93</v>
      </c>
      <c r="B51">
        <v>0</v>
      </c>
      <c r="C51">
        <v>0</v>
      </c>
      <c r="D51">
        <v>49.138970999999998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75.360453000000007</v>
      </c>
      <c r="K51">
        <v>588.71594700000003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142.53983500000001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80.177999999999997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33.119999999999997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2.3187009999999999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3167.3444789999999</v>
      </c>
    </row>
    <row r="52" spans="1:117">
      <c r="A52" t="s">
        <v>94</v>
      </c>
      <c r="B52">
        <v>0</v>
      </c>
      <c r="C52">
        <v>0</v>
      </c>
      <c r="D52">
        <v>49.138970999999998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75.360453000000007</v>
      </c>
      <c r="K52">
        <v>588.71594700000003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142.53983500000001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80.177999999999997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4.6374019999999998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3169.6631799999996</v>
      </c>
    </row>
    <row r="53" spans="1:117">
      <c r="A53" t="s">
        <v>95</v>
      </c>
      <c r="B53">
        <v>0</v>
      </c>
      <c r="C53">
        <v>0</v>
      </c>
      <c r="D53">
        <v>49.138970999999998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75.360453000000007</v>
      </c>
      <c r="K53">
        <v>588.71594700000003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142.53983500000001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0</v>
      </c>
      <c r="AJ53">
        <v>0</v>
      </c>
      <c r="AK53">
        <v>67.990881999999999</v>
      </c>
      <c r="AL53">
        <v>80.177999999999997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7.0263660000000003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3167.780053</v>
      </c>
    </row>
    <row r="54" spans="1:117">
      <c r="A54" t="s">
        <v>96</v>
      </c>
      <c r="B54">
        <v>0</v>
      </c>
      <c r="C54">
        <v>0</v>
      </c>
      <c r="D54">
        <v>49.138970999999998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75.360453000000007</v>
      </c>
      <c r="K54">
        <v>588.71594700000003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142.53983500000001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0</v>
      </c>
      <c r="AJ54">
        <v>0</v>
      </c>
      <c r="AK54">
        <v>67.990881999999999</v>
      </c>
      <c r="AL54">
        <v>80.177999999999997</v>
      </c>
      <c r="AM54">
        <v>0</v>
      </c>
      <c r="AN54">
        <v>1.19116</v>
      </c>
      <c r="AO54">
        <v>0</v>
      </c>
      <c r="AP54">
        <v>5.1239999999999997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3162.9829899999995</v>
      </c>
    </row>
    <row r="55" spans="1:117">
      <c r="A55" t="s">
        <v>97</v>
      </c>
      <c r="B55">
        <v>0</v>
      </c>
      <c r="C55">
        <v>0</v>
      </c>
      <c r="D55">
        <v>49.138970999999998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75.360453000000007</v>
      </c>
      <c r="K55">
        <v>588.71594700000003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142.53983500000001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1.19116</v>
      </c>
      <c r="AO55">
        <v>0</v>
      </c>
      <c r="AP55">
        <v>5.1239999999999997</v>
      </c>
      <c r="AQ55">
        <v>0</v>
      </c>
      <c r="AR55">
        <v>33.119999999999997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3162.9829899999995</v>
      </c>
    </row>
    <row r="56" spans="1:117">
      <c r="A56" t="s">
        <v>98</v>
      </c>
      <c r="B56">
        <v>0</v>
      </c>
      <c r="C56">
        <v>0</v>
      </c>
      <c r="D56">
        <v>49.138970999999998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75.360453000000007</v>
      </c>
      <c r="K56">
        <v>588.71594700000003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142.53983500000001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1.19116</v>
      </c>
      <c r="AO56">
        <v>0</v>
      </c>
      <c r="AP56">
        <v>5.1239999999999997</v>
      </c>
      <c r="AQ56">
        <v>0</v>
      </c>
      <c r="AR56">
        <v>33.119999999999997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3162.9829899999995</v>
      </c>
    </row>
    <row r="57" spans="1:117">
      <c r="A57" t="s">
        <v>99</v>
      </c>
      <c r="B57">
        <v>0</v>
      </c>
      <c r="C57">
        <v>0</v>
      </c>
      <c r="D57">
        <v>49.138970999999998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75.360453000000007</v>
      </c>
      <c r="K57">
        <v>588.71594700000003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142.53983500000001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410.625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33.119999999999997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3170.0284899999997</v>
      </c>
    </row>
    <row r="58" spans="1:117">
      <c r="A58" t="s">
        <v>100</v>
      </c>
      <c r="B58">
        <v>0</v>
      </c>
      <c r="C58">
        <v>0</v>
      </c>
      <c r="D58">
        <v>49.138970999999998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75.360453000000007</v>
      </c>
      <c r="K58">
        <v>588.71594700000003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142.53983500000001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410.625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3170.0266899999997</v>
      </c>
    </row>
    <row r="59" spans="1:117">
      <c r="A59" t="s">
        <v>101</v>
      </c>
      <c r="B59">
        <v>0</v>
      </c>
      <c r="C59">
        <v>0</v>
      </c>
      <c r="D59">
        <v>49.138970999999998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74.409960999999996</v>
      </c>
      <c r="K59">
        <v>588.71594700000003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142.53983500000001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410.625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32.576563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3179.8846919999996</v>
      </c>
    </row>
    <row r="60" spans="1:117">
      <c r="A60" t="s">
        <v>102</v>
      </c>
      <c r="B60">
        <v>0</v>
      </c>
      <c r="C60">
        <v>0</v>
      </c>
      <c r="D60">
        <v>49.138970999999998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74.409960999999996</v>
      </c>
      <c r="K60">
        <v>588.71594700000003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142.53983500000001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410.625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13.983000000000001</v>
      </c>
      <c r="AB60">
        <v>48.499828000000001</v>
      </c>
      <c r="AC60">
        <v>34.831252999999997</v>
      </c>
      <c r="AD60">
        <v>32.576563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1.19116</v>
      </c>
      <c r="AO60">
        <v>0</v>
      </c>
      <c r="AP60">
        <v>5.1239999999999997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3186.8221919999996</v>
      </c>
    </row>
    <row r="61" spans="1:117">
      <c r="A61" t="s">
        <v>103</v>
      </c>
      <c r="B61">
        <v>0</v>
      </c>
      <c r="C61">
        <v>0</v>
      </c>
      <c r="D61">
        <v>48.878287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74.409960999999996</v>
      </c>
      <c r="K61">
        <v>588.71594700000003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142.53983500000001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410.625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28.045000000000002</v>
      </c>
      <c r="AB61">
        <v>48.499828000000001</v>
      </c>
      <c r="AC61">
        <v>34.831252999999997</v>
      </c>
      <c r="AD61">
        <v>32.576563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1.19116</v>
      </c>
      <c r="AO61">
        <v>0</v>
      </c>
      <c r="AP61">
        <v>5.1239999999999997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3200.6235079999997</v>
      </c>
    </row>
    <row r="62" spans="1:117">
      <c r="A62" t="s">
        <v>104</v>
      </c>
      <c r="B62">
        <v>0</v>
      </c>
      <c r="C62">
        <v>0</v>
      </c>
      <c r="D62">
        <v>48.878287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74.409960999999996</v>
      </c>
      <c r="K62">
        <v>588.71594700000003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142.53983500000001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410.625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32.576563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1.19116</v>
      </c>
      <c r="AO62">
        <v>0</v>
      </c>
      <c r="AP62">
        <v>5.1239999999999997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3214.7265879999995</v>
      </c>
    </row>
    <row r="63" spans="1:117">
      <c r="A63" t="s">
        <v>105</v>
      </c>
      <c r="B63">
        <v>0</v>
      </c>
      <c r="C63">
        <v>0</v>
      </c>
      <c r="D63">
        <v>48.878287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74.409960999999996</v>
      </c>
      <c r="K63">
        <v>588.71594700000003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410.625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32.576563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1.19116</v>
      </c>
      <c r="AO63">
        <v>0</v>
      </c>
      <c r="AP63">
        <v>12.169499999999999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3229.2212029999996</v>
      </c>
    </row>
    <row r="64" spans="1:117">
      <c r="A64" t="s">
        <v>106</v>
      </c>
      <c r="B64">
        <v>0</v>
      </c>
      <c r="C64">
        <v>0</v>
      </c>
      <c r="D64">
        <v>48.878287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74.409960999999996</v>
      </c>
      <c r="K64">
        <v>588.71594700000003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410.625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32.576563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1.19116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3222.1757029999994</v>
      </c>
    </row>
    <row r="65" spans="1:117">
      <c r="A65" t="s">
        <v>107</v>
      </c>
      <c r="B65">
        <v>0</v>
      </c>
      <c r="C65">
        <v>0</v>
      </c>
      <c r="D65">
        <v>48.878287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74.409960999999996</v>
      </c>
      <c r="K65">
        <v>588.71594700000003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410.625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32.576563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7.0454999999999997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3224.0972029999998</v>
      </c>
    </row>
    <row r="66" spans="1:117">
      <c r="A66" t="s">
        <v>108</v>
      </c>
      <c r="B66">
        <v>0</v>
      </c>
      <c r="C66">
        <v>0</v>
      </c>
      <c r="D66">
        <v>48.878287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74.409960999999996</v>
      </c>
      <c r="K66">
        <v>588.71594700000003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410.625</v>
      </c>
      <c r="V66">
        <v>16.701072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32.576563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7.0454999999999997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3219.9972029999994</v>
      </c>
    </row>
    <row r="67" spans="1:117">
      <c r="A67" t="s">
        <v>109</v>
      </c>
      <c r="B67">
        <v>0</v>
      </c>
      <c r="C67">
        <v>0</v>
      </c>
      <c r="D67">
        <v>48.878287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73.323684</v>
      </c>
      <c r="K67">
        <v>588.71594700000003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410.625</v>
      </c>
      <c r="V67">
        <v>16.701072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32.576563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1.19116</v>
      </c>
      <c r="AO67">
        <v>0</v>
      </c>
      <c r="AP67">
        <v>7.0454999999999997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3218.9109259999996</v>
      </c>
    </row>
    <row r="68" spans="1:117">
      <c r="A68" t="s">
        <v>110</v>
      </c>
      <c r="B68">
        <v>0</v>
      </c>
      <c r="C68">
        <v>0</v>
      </c>
      <c r="D68">
        <v>48.878287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73.323684</v>
      </c>
      <c r="K68">
        <v>588.71594700000003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410.625</v>
      </c>
      <c r="V68">
        <v>16.701072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32.576563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0</v>
      </c>
      <c r="AN68">
        <v>1.19116</v>
      </c>
      <c r="AO68">
        <v>0</v>
      </c>
      <c r="AP68">
        <v>7.0454999999999997</v>
      </c>
      <c r="AQ68">
        <v>0</v>
      </c>
      <c r="AR68">
        <v>33.119999999999997</v>
      </c>
      <c r="AS68">
        <v>37.890518999999998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3218.9109279999998</v>
      </c>
    </row>
    <row r="69" spans="1:117">
      <c r="A69" t="s">
        <v>111</v>
      </c>
      <c r="B69">
        <v>0</v>
      </c>
      <c r="C69">
        <v>0</v>
      </c>
      <c r="D69">
        <v>48.878287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73.323684</v>
      </c>
      <c r="K69">
        <v>588.71594700000003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410.625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0</v>
      </c>
      <c r="AN69">
        <v>1.19116</v>
      </c>
      <c r="AO69">
        <v>0</v>
      </c>
      <c r="AP69">
        <v>7.0454999999999997</v>
      </c>
      <c r="AQ69">
        <v>0</v>
      </c>
      <c r="AR69">
        <v>33.119999999999997</v>
      </c>
      <c r="AS69">
        <v>37.890518999999998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3223.0109280000001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73.323684</v>
      </c>
      <c r="K70">
        <v>588.71594700000003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410.625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0</v>
      </c>
      <c r="AN70">
        <v>1.19116</v>
      </c>
      <c r="AO70">
        <v>0</v>
      </c>
      <c r="AP70">
        <v>7.0454999999999997</v>
      </c>
      <c r="AQ70">
        <v>0</v>
      </c>
      <c r="AR70">
        <v>33.119999999999997</v>
      </c>
      <c r="AS70">
        <v>37.890518999999998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3222.7502439999998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73.323684</v>
      </c>
      <c r="K71">
        <v>588.71594700000003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410.625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0</v>
      </c>
      <c r="AN71">
        <v>1.19116</v>
      </c>
      <c r="AO71">
        <v>0</v>
      </c>
      <c r="AP71">
        <v>7.0454999999999997</v>
      </c>
      <c r="AQ71">
        <v>0</v>
      </c>
      <c r="AR71">
        <v>33.119999999999997</v>
      </c>
      <c r="AS71">
        <v>37.890518999999998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3222.7502439999998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73.323684</v>
      </c>
      <c r="K72">
        <v>588.71594700000003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410.625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0</v>
      </c>
      <c r="AJ72">
        <v>0</v>
      </c>
      <c r="AK72">
        <v>67.990881999999999</v>
      </c>
      <c r="AL72">
        <v>80.177999999999997</v>
      </c>
      <c r="AM72">
        <v>0</v>
      </c>
      <c r="AN72">
        <v>1.19116</v>
      </c>
      <c r="AO72">
        <v>0</v>
      </c>
      <c r="AP72">
        <v>7.0454999999999997</v>
      </c>
      <c r="AQ72">
        <v>0</v>
      </c>
      <c r="AR72">
        <v>38.64</v>
      </c>
      <c r="AS72">
        <v>37.890518999999998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3228.2702439999998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73.323684</v>
      </c>
      <c r="K73">
        <v>588.71594700000003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410.625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80.177999999999997</v>
      </c>
      <c r="AM73">
        <v>6.3429880000000001</v>
      </c>
      <c r="AN73">
        <v>1.19116</v>
      </c>
      <c r="AO73">
        <v>0</v>
      </c>
      <c r="AP73">
        <v>7.0454999999999997</v>
      </c>
      <c r="AQ73">
        <v>0</v>
      </c>
      <c r="AR73">
        <v>38.64</v>
      </c>
      <c r="AS73">
        <v>37.890518999999998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3238.8853229999995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70.607991999999996</v>
      </c>
      <c r="K74">
        <v>588.71594700000003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410.625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80.177999999999997</v>
      </c>
      <c r="AM74">
        <v>12.685976</v>
      </c>
      <c r="AN74">
        <v>1.19116</v>
      </c>
      <c r="AO74">
        <v>0</v>
      </c>
      <c r="AP74">
        <v>7.0454999999999997</v>
      </c>
      <c r="AQ74">
        <v>0</v>
      </c>
      <c r="AR74">
        <v>38.64</v>
      </c>
      <c r="AS74">
        <v>37.890518999999998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3245.869263</v>
      </c>
    </row>
    <row r="75" spans="1:117">
      <c r="A75" t="s">
        <v>117</v>
      </c>
      <c r="B75">
        <v>0</v>
      </c>
      <c r="C75">
        <v>0</v>
      </c>
      <c r="D75">
        <v>48.878287</v>
      </c>
      <c r="E75">
        <v>0</v>
      </c>
      <c r="F75">
        <v>0</v>
      </c>
      <c r="G75">
        <v>76.241352000000006</v>
      </c>
      <c r="H75">
        <v>0</v>
      </c>
      <c r="I75">
        <v>0</v>
      </c>
      <c r="J75">
        <v>70.607991999999996</v>
      </c>
      <c r="K75">
        <v>588.71594700000003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410.625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80.177999999999997</v>
      </c>
      <c r="AM75">
        <v>18.800616999999999</v>
      </c>
      <c r="AN75">
        <v>1.19116</v>
      </c>
      <c r="AO75">
        <v>0</v>
      </c>
      <c r="AP75">
        <v>4.9958999999999998</v>
      </c>
      <c r="AQ75">
        <v>0</v>
      </c>
      <c r="AR75">
        <v>38.64</v>
      </c>
      <c r="AS75">
        <v>37.890518999999998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3254.7722289999997</v>
      </c>
    </row>
    <row r="76" spans="1:117">
      <c r="A76" t="s">
        <v>118</v>
      </c>
      <c r="B76">
        <v>0</v>
      </c>
      <c r="C76">
        <v>0</v>
      </c>
      <c r="D76">
        <v>48.878287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70.607991999999996</v>
      </c>
      <c r="K76">
        <v>588.71594700000003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410.625</v>
      </c>
      <c r="V76">
        <v>20.801072000000001</v>
      </c>
      <c r="W76">
        <v>34.811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80.177999999999997</v>
      </c>
      <c r="AM76">
        <v>18.800616999999999</v>
      </c>
      <c r="AN76">
        <v>1.19116</v>
      </c>
      <c r="AO76">
        <v>0</v>
      </c>
      <c r="AP76">
        <v>4.9958999999999998</v>
      </c>
      <c r="AQ76">
        <v>0</v>
      </c>
      <c r="AR76">
        <v>38.64</v>
      </c>
      <c r="AS76">
        <v>37.890518999999998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3299.1667259999995</v>
      </c>
    </row>
    <row r="77" spans="1:117">
      <c r="A77" t="s">
        <v>119</v>
      </c>
      <c r="B77">
        <v>0</v>
      </c>
      <c r="C77">
        <v>0</v>
      </c>
      <c r="D77">
        <v>48.878287</v>
      </c>
      <c r="E77">
        <v>0</v>
      </c>
      <c r="F77">
        <v>0</v>
      </c>
      <c r="G77">
        <v>76.241352000000006</v>
      </c>
      <c r="H77">
        <v>0</v>
      </c>
      <c r="I77">
        <v>0</v>
      </c>
      <c r="J77">
        <v>70.607991999999996</v>
      </c>
      <c r="K77">
        <v>588.71594700000003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410.625</v>
      </c>
      <c r="V77">
        <v>20.801072000000001</v>
      </c>
      <c r="W77">
        <v>34.811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48.061827999999998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80.177999999999997</v>
      </c>
      <c r="AM77">
        <v>18.800616999999999</v>
      </c>
      <c r="AN77">
        <v>1.19116</v>
      </c>
      <c r="AO77">
        <v>0</v>
      </c>
      <c r="AP77">
        <v>4.9958999999999998</v>
      </c>
      <c r="AQ77">
        <v>0</v>
      </c>
      <c r="AR77">
        <v>38.64</v>
      </c>
      <c r="AS77">
        <v>37.890518999999998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3329.8854709999996</v>
      </c>
    </row>
    <row r="78" spans="1:117">
      <c r="A78" t="s">
        <v>120</v>
      </c>
      <c r="B78">
        <v>0</v>
      </c>
      <c r="C78">
        <v>0</v>
      </c>
      <c r="D78">
        <v>48.878287</v>
      </c>
      <c r="E78">
        <v>0</v>
      </c>
      <c r="F78">
        <v>0</v>
      </c>
      <c r="G78">
        <v>76.241352000000006</v>
      </c>
      <c r="H78">
        <v>0</v>
      </c>
      <c r="I78">
        <v>0</v>
      </c>
      <c r="J78">
        <v>70.607991999999996</v>
      </c>
      <c r="K78">
        <v>588.71594700000003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44.306624999999997</v>
      </c>
      <c r="S78">
        <v>27.638981000000001</v>
      </c>
      <c r="T78">
        <v>3.0945860000000001</v>
      </c>
      <c r="U78">
        <v>410.625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48.061827999999998</v>
      </c>
      <c r="AH78">
        <v>182.023944</v>
      </c>
      <c r="AI78">
        <v>79.338843999999995</v>
      </c>
      <c r="AJ78">
        <v>0</v>
      </c>
      <c r="AK78">
        <v>67.990881999999999</v>
      </c>
      <c r="AL78">
        <v>80.177999999999997</v>
      </c>
      <c r="AM78">
        <v>18.800616999999999</v>
      </c>
      <c r="AN78">
        <v>1.19116</v>
      </c>
      <c r="AO78">
        <v>0</v>
      </c>
      <c r="AP78">
        <v>4.9958999999999998</v>
      </c>
      <c r="AQ78">
        <v>0</v>
      </c>
      <c r="AR78">
        <v>38.64</v>
      </c>
      <c r="AS78">
        <v>39.309496000000003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3339.7144939999989</v>
      </c>
    </row>
    <row r="79" spans="1:117">
      <c r="A79" t="s">
        <v>121</v>
      </c>
      <c r="B79">
        <v>0</v>
      </c>
      <c r="C79">
        <v>0</v>
      </c>
      <c r="D79">
        <v>48.878287</v>
      </c>
      <c r="E79">
        <v>0</v>
      </c>
      <c r="F79">
        <v>0</v>
      </c>
      <c r="G79">
        <v>76.241353000000004</v>
      </c>
      <c r="H79">
        <v>0</v>
      </c>
      <c r="I79">
        <v>0</v>
      </c>
      <c r="J79">
        <v>70.607991999999996</v>
      </c>
      <c r="K79">
        <v>588.71594700000003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44.306624999999997</v>
      </c>
      <c r="S79">
        <v>27.638981000000001</v>
      </c>
      <c r="T79">
        <v>3.0945860000000001</v>
      </c>
      <c r="U79">
        <v>410.625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48.061827999999998</v>
      </c>
      <c r="AH79">
        <v>182.023944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18.800616999999999</v>
      </c>
      <c r="AN79">
        <v>1.19116</v>
      </c>
      <c r="AO79">
        <v>0</v>
      </c>
      <c r="AP79">
        <v>4.9958999999999998</v>
      </c>
      <c r="AQ79">
        <v>0</v>
      </c>
      <c r="AR79">
        <v>38.64</v>
      </c>
      <c r="AS79">
        <v>39.309496000000003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3269.3797839999993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76.241352000000006</v>
      </c>
      <c r="H80">
        <v>0</v>
      </c>
      <c r="I80">
        <v>0</v>
      </c>
      <c r="J80">
        <v>70.607991999999996</v>
      </c>
      <c r="K80">
        <v>588.71594700000003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44.306624999999997</v>
      </c>
      <c r="S80">
        <v>27.638981000000001</v>
      </c>
      <c r="T80">
        <v>3.0945860000000001</v>
      </c>
      <c r="U80">
        <v>410.625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48.061827999999998</v>
      </c>
      <c r="AH80">
        <v>182.023944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18.800616999999999</v>
      </c>
      <c r="AN80">
        <v>1.19116</v>
      </c>
      <c r="AO80">
        <v>0</v>
      </c>
      <c r="AP80">
        <v>4.9958999999999998</v>
      </c>
      <c r="AQ80">
        <v>0</v>
      </c>
      <c r="AR80">
        <v>38.64</v>
      </c>
      <c r="AS80">
        <v>39.309496000000003</v>
      </c>
      <c r="AT80">
        <v>20.000001999999999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3269.3797839999993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76.241353000000004</v>
      </c>
      <c r="H81">
        <v>0</v>
      </c>
      <c r="I81">
        <v>0</v>
      </c>
      <c r="J81">
        <v>70.607991999999996</v>
      </c>
      <c r="K81">
        <v>576.70594700000004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44.306624999999997</v>
      </c>
      <c r="S81">
        <v>27.638981000000001</v>
      </c>
      <c r="T81">
        <v>3.0945860000000001</v>
      </c>
      <c r="U81">
        <v>410.625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48.061827999999998</v>
      </c>
      <c r="AH81">
        <v>182.023944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18.800616999999999</v>
      </c>
      <c r="AN81">
        <v>1.19116</v>
      </c>
      <c r="AO81">
        <v>0</v>
      </c>
      <c r="AP81">
        <v>4.9958999999999998</v>
      </c>
      <c r="AQ81">
        <v>0</v>
      </c>
      <c r="AR81">
        <v>38.64</v>
      </c>
      <c r="AS81">
        <v>39.309496000000003</v>
      </c>
      <c r="AT81">
        <v>20.000001999999999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3257.3697849999994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76.241353000000004</v>
      </c>
      <c r="H82">
        <v>0</v>
      </c>
      <c r="I82">
        <v>0</v>
      </c>
      <c r="J82">
        <v>70.607991999999996</v>
      </c>
      <c r="K82">
        <v>576.11594700000001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44.306624999999997</v>
      </c>
      <c r="S82">
        <v>27.638981000000001</v>
      </c>
      <c r="T82">
        <v>3.0945860000000001</v>
      </c>
      <c r="U82">
        <v>410.625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48.061827999999998</v>
      </c>
      <c r="AH82">
        <v>182.023944</v>
      </c>
      <c r="AI82">
        <v>7.6287349999999998</v>
      </c>
      <c r="AJ82">
        <v>0</v>
      </c>
      <c r="AK82">
        <v>67.990881999999999</v>
      </c>
      <c r="AL82">
        <v>80.177999999999997</v>
      </c>
      <c r="AM82">
        <v>18.800616999999999</v>
      </c>
      <c r="AN82">
        <v>1.19116</v>
      </c>
      <c r="AO82">
        <v>0</v>
      </c>
      <c r="AP82">
        <v>4.9958999999999998</v>
      </c>
      <c r="AQ82">
        <v>0</v>
      </c>
      <c r="AR82">
        <v>38.64</v>
      </c>
      <c r="AS82">
        <v>39.309496000000003</v>
      </c>
      <c r="AT82">
        <v>20.000001999999999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3205.5560969999992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70.607991999999996</v>
      </c>
      <c r="K83">
        <v>688.41594699999996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44.306624999999997</v>
      </c>
      <c r="S83">
        <v>27.638981000000001</v>
      </c>
      <c r="T83">
        <v>3.0945860000000001</v>
      </c>
      <c r="U83">
        <v>410.625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48.061827999999998</v>
      </c>
      <c r="AH83">
        <v>182.023944</v>
      </c>
      <c r="AI83">
        <v>4.2720909999999996</v>
      </c>
      <c r="AJ83">
        <v>0</v>
      </c>
      <c r="AK83">
        <v>67.990881999999999</v>
      </c>
      <c r="AL83">
        <v>80.177999999999997</v>
      </c>
      <c r="AM83">
        <v>18.800616999999999</v>
      </c>
      <c r="AN83">
        <v>1.19116</v>
      </c>
      <c r="AO83">
        <v>0</v>
      </c>
      <c r="AP83">
        <v>4.9958999999999998</v>
      </c>
      <c r="AQ83">
        <v>0</v>
      </c>
      <c r="AR83">
        <v>38.64</v>
      </c>
      <c r="AS83">
        <v>39.309496000000003</v>
      </c>
      <c r="AT83">
        <v>20.000001999999999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3314.4994539999989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70.607991999999996</v>
      </c>
      <c r="K84">
        <v>688.41594699999996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44.306624999999997</v>
      </c>
      <c r="S84">
        <v>27.638981000000001</v>
      </c>
      <c r="T84">
        <v>3.0945860000000001</v>
      </c>
      <c r="U84">
        <v>410.625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48.061827999999998</v>
      </c>
      <c r="AH84">
        <v>182.023944</v>
      </c>
      <c r="AI84">
        <v>4.2720909999999996</v>
      </c>
      <c r="AJ84">
        <v>0</v>
      </c>
      <c r="AK84">
        <v>67.990881999999999</v>
      </c>
      <c r="AL84">
        <v>80.177999999999997</v>
      </c>
      <c r="AM84">
        <v>18.800616999999999</v>
      </c>
      <c r="AN84">
        <v>1.19116</v>
      </c>
      <c r="AO84">
        <v>0</v>
      </c>
      <c r="AP84">
        <v>4.9958999999999998</v>
      </c>
      <c r="AQ84">
        <v>0</v>
      </c>
      <c r="AR84">
        <v>33.119999999999997</v>
      </c>
      <c r="AS84">
        <v>39.309496000000003</v>
      </c>
      <c r="AT84">
        <v>20.000001999999999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3308.9794539999989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70.607991999999996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44.306624999999997</v>
      </c>
      <c r="S85">
        <v>27.638981000000001</v>
      </c>
      <c r="T85">
        <v>3.0945860000000001</v>
      </c>
      <c r="U85">
        <v>410.625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48.061827999999998</v>
      </c>
      <c r="AH85">
        <v>182.023944</v>
      </c>
      <c r="AI85">
        <v>16.783217</v>
      </c>
      <c r="AJ85">
        <v>0</v>
      </c>
      <c r="AK85">
        <v>67.990881999999999</v>
      </c>
      <c r="AL85">
        <v>80.177999999999997</v>
      </c>
      <c r="AM85">
        <v>18.800616999999999</v>
      </c>
      <c r="AN85">
        <v>1.19116</v>
      </c>
      <c r="AO85">
        <v>0</v>
      </c>
      <c r="AP85">
        <v>4.9958999999999998</v>
      </c>
      <c r="AQ85">
        <v>0</v>
      </c>
      <c r="AR85">
        <v>33.119999999999997</v>
      </c>
      <c r="AS85">
        <v>39.309496000000003</v>
      </c>
      <c r="AT85">
        <v>20.000001999999999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3321.4905799999992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70.607991999999996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44.306624999999997</v>
      </c>
      <c r="S86">
        <v>27.638981000000001</v>
      </c>
      <c r="T86">
        <v>3.0945860000000001</v>
      </c>
      <c r="U86">
        <v>410.625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48.061827999999998</v>
      </c>
      <c r="AH86">
        <v>179.96245400000001</v>
      </c>
      <c r="AI86">
        <v>16.783217</v>
      </c>
      <c r="AJ86">
        <v>0</v>
      </c>
      <c r="AK86">
        <v>67.990881999999999</v>
      </c>
      <c r="AL86">
        <v>80.177999999999997</v>
      </c>
      <c r="AM86">
        <v>18.800616999999999</v>
      </c>
      <c r="AN86">
        <v>1.19116</v>
      </c>
      <c r="AO86">
        <v>0</v>
      </c>
      <c r="AP86">
        <v>4.9958999999999998</v>
      </c>
      <c r="AQ86">
        <v>0</v>
      </c>
      <c r="AR86">
        <v>33.119999999999997</v>
      </c>
      <c r="AS86">
        <v>37.890518999999998</v>
      </c>
      <c r="AT86">
        <v>20.000001999999999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3301.3199569999997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70.607991999999996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44.306624999999997</v>
      </c>
      <c r="S87">
        <v>27.638981000000001</v>
      </c>
      <c r="T87">
        <v>3.0945860000000001</v>
      </c>
      <c r="U87">
        <v>410.625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48.061827999999998</v>
      </c>
      <c r="AH87">
        <v>179.96245400000001</v>
      </c>
      <c r="AI87">
        <v>16.783217</v>
      </c>
      <c r="AJ87">
        <v>0</v>
      </c>
      <c r="AK87">
        <v>67.990881999999999</v>
      </c>
      <c r="AL87">
        <v>80.177999999999997</v>
      </c>
      <c r="AM87">
        <v>18.800616999999999</v>
      </c>
      <c r="AN87">
        <v>1.19116</v>
      </c>
      <c r="AO87">
        <v>0</v>
      </c>
      <c r="AP87">
        <v>4.9958999999999998</v>
      </c>
      <c r="AQ87">
        <v>0</v>
      </c>
      <c r="AR87">
        <v>33.119999999999997</v>
      </c>
      <c r="AS87">
        <v>37.890518999999998</v>
      </c>
      <c r="AT87">
        <v>20.000001999999999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3301.3199569999997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70.607991999999996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44.306624999999997</v>
      </c>
      <c r="S88">
        <v>27.638981000000001</v>
      </c>
      <c r="T88">
        <v>3.0945860000000001</v>
      </c>
      <c r="U88">
        <v>410.625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48.061827999999998</v>
      </c>
      <c r="AH88">
        <v>179.96245400000001</v>
      </c>
      <c r="AI88">
        <v>16.783217</v>
      </c>
      <c r="AJ88">
        <v>0</v>
      </c>
      <c r="AK88">
        <v>67.990881999999999</v>
      </c>
      <c r="AL88">
        <v>80.177999999999997</v>
      </c>
      <c r="AM88">
        <v>18.800616999999999</v>
      </c>
      <c r="AN88">
        <v>1.19116</v>
      </c>
      <c r="AO88">
        <v>0</v>
      </c>
      <c r="AP88">
        <v>4.9958999999999998</v>
      </c>
      <c r="AQ88">
        <v>0</v>
      </c>
      <c r="AR88">
        <v>33.119999999999997</v>
      </c>
      <c r="AS88">
        <v>37.890518999999998</v>
      </c>
      <c r="AT88">
        <v>20.000001999999999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3301.3199569999997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70.607991999999996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44.306624999999997</v>
      </c>
      <c r="S89">
        <v>27.638981000000001</v>
      </c>
      <c r="T89">
        <v>3.0945860000000001</v>
      </c>
      <c r="U89">
        <v>410.625</v>
      </c>
      <c r="V89">
        <v>19.46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48.061827999999998</v>
      </c>
      <c r="AH89">
        <v>179.96245400000001</v>
      </c>
      <c r="AI89">
        <v>16.783217</v>
      </c>
      <c r="AJ89">
        <v>0</v>
      </c>
      <c r="AK89">
        <v>67.990881999999999</v>
      </c>
      <c r="AL89">
        <v>80.177999999999997</v>
      </c>
      <c r="AM89">
        <v>18.800616999999999</v>
      </c>
      <c r="AN89">
        <v>1.19116</v>
      </c>
      <c r="AO89">
        <v>0</v>
      </c>
      <c r="AP89">
        <v>4.9958999999999998</v>
      </c>
      <c r="AQ89">
        <v>0</v>
      </c>
      <c r="AR89">
        <v>35.328000000000003</v>
      </c>
      <c r="AS89">
        <v>37.890518999999998</v>
      </c>
      <c r="AT89">
        <v>20.000001999999999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3302.1868849999996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44.306624999999997</v>
      </c>
      <c r="S90">
        <v>27.638981000000001</v>
      </c>
      <c r="T90">
        <v>3.0945860000000001</v>
      </c>
      <c r="U90">
        <v>410.625</v>
      </c>
      <c r="V90">
        <v>19.46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48.061827999999998</v>
      </c>
      <c r="AH90">
        <v>182.023944</v>
      </c>
      <c r="AI90">
        <v>16.783217</v>
      </c>
      <c r="AJ90">
        <v>0</v>
      </c>
      <c r="AK90">
        <v>67.990881999999999</v>
      </c>
      <c r="AL90">
        <v>80.177999999999997</v>
      </c>
      <c r="AM90">
        <v>18.800616999999999</v>
      </c>
      <c r="AN90">
        <v>1.19116</v>
      </c>
      <c r="AO90">
        <v>0</v>
      </c>
      <c r="AP90">
        <v>4.9958999999999998</v>
      </c>
      <c r="AQ90">
        <v>0</v>
      </c>
      <c r="AR90">
        <v>35.328000000000003</v>
      </c>
      <c r="AS90">
        <v>39.309496000000003</v>
      </c>
      <c r="AT90">
        <v>20.000001999999999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3323.0092189999996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44.306624999999997</v>
      </c>
      <c r="S91">
        <v>27.638981000000001</v>
      </c>
      <c r="T91">
        <v>3.0945860000000001</v>
      </c>
      <c r="U91">
        <v>410.625</v>
      </c>
      <c r="V91">
        <v>19.46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48.061827999999998</v>
      </c>
      <c r="AH91">
        <v>182.023944</v>
      </c>
      <c r="AI91">
        <v>16.783217</v>
      </c>
      <c r="AJ91">
        <v>0</v>
      </c>
      <c r="AK91">
        <v>67.990881999999999</v>
      </c>
      <c r="AL91">
        <v>80.177999999999997</v>
      </c>
      <c r="AM91">
        <v>18.800616999999999</v>
      </c>
      <c r="AN91">
        <v>1.19116</v>
      </c>
      <c r="AO91">
        <v>0</v>
      </c>
      <c r="AP91">
        <v>4.9958999999999998</v>
      </c>
      <c r="AQ91">
        <v>0</v>
      </c>
      <c r="AR91">
        <v>35.328000000000003</v>
      </c>
      <c r="AS91">
        <v>39.309496000000003</v>
      </c>
      <c r="AT91">
        <v>20.000001999999999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3323.0092189999996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44.306624999999997</v>
      </c>
      <c r="S92">
        <v>27.638981000000001</v>
      </c>
      <c r="T92">
        <v>3.0945860000000001</v>
      </c>
      <c r="U92">
        <v>410.625</v>
      </c>
      <c r="V92">
        <v>19.46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48.061827999999998</v>
      </c>
      <c r="AH92">
        <v>182.023944</v>
      </c>
      <c r="AI92">
        <v>16.783217</v>
      </c>
      <c r="AJ92">
        <v>0</v>
      </c>
      <c r="AK92">
        <v>67.990881999999999</v>
      </c>
      <c r="AL92">
        <v>80.177999999999997</v>
      </c>
      <c r="AM92">
        <v>18.800616999999999</v>
      </c>
      <c r="AN92">
        <v>1.19116</v>
      </c>
      <c r="AO92">
        <v>0</v>
      </c>
      <c r="AP92">
        <v>4.9958999999999998</v>
      </c>
      <c r="AQ92">
        <v>0</v>
      </c>
      <c r="AR92">
        <v>35.328000000000003</v>
      </c>
      <c r="AS92">
        <v>39.309496000000003</v>
      </c>
      <c r="AT92">
        <v>20.000001999999999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3323.0092189999996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44.306624999999997</v>
      </c>
      <c r="S93">
        <v>27.638981000000001</v>
      </c>
      <c r="T93">
        <v>3.0945860000000001</v>
      </c>
      <c r="U93">
        <v>410.625</v>
      </c>
      <c r="V93">
        <v>19.46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48.061827999999998</v>
      </c>
      <c r="AH93">
        <v>182.023944</v>
      </c>
      <c r="AI93">
        <v>16.783217</v>
      </c>
      <c r="AJ93">
        <v>0</v>
      </c>
      <c r="AK93">
        <v>67.990881999999999</v>
      </c>
      <c r="AL93">
        <v>80.177999999999997</v>
      </c>
      <c r="AM93">
        <v>18.800616999999999</v>
      </c>
      <c r="AN93">
        <v>1.19116</v>
      </c>
      <c r="AO93">
        <v>0</v>
      </c>
      <c r="AP93">
        <v>4.9958999999999998</v>
      </c>
      <c r="AQ93">
        <v>0</v>
      </c>
      <c r="AR93">
        <v>35.328000000000003</v>
      </c>
      <c r="AS93">
        <v>39.309496000000003</v>
      </c>
      <c r="AT93">
        <v>20.000001999999999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3323.0092189999996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44.306624999999997</v>
      </c>
      <c r="S94">
        <v>27.638981000000001</v>
      </c>
      <c r="T94">
        <v>3.0945860000000001</v>
      </c>
      <c r="U94">
        <v>410.625</v>
      </c>
      <c r="V94">
        <v>19.46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48.061827999999998</v>
      </c>
      <c r="AH94">
        <v>179.96245400000001</v>
      </c>
      <c r="AI94">
        <v>16.783217</v>
      </c>
      <c r="AJ94">
        <v>0</v>
      </c>
      <c r="AK94">
        <v>67.990881999999999</v>
      </c>
      <c r="AL94">
        <v>80.177999999999997</v>
      </c>
      <c r="AM94">
        <v>18.800616999999999</v>
      </c>
      <c r="AN94">
        <v>1.19116</v>
      </c>
      <c r="AO94">
        <v>0</v>
      </c>
      <c r="AP94">
        <v>4.9958999999999998</v>
      </c>
      <c r="AQ94">
        <v>0</v>
      </c>
      <c r="AR94">
        <v>35.328000000000003</v>
      </c>
      <c r="AS94">
        <v>37.890518999999998</v>
      </c>
      <c r="AT94">
        <v>20.000001999999999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3306.0593959999997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44.306624999999997</v>
      </c>
      <c r="S95">
        <v>27.638981000000001</v>
      </c>
      <c r="T95">
        <v>3.0945860000000001</v>
      </c>
      <c r="U95">
        <v>410.625</v>
      </c>
      <c r="V95">
        <v>19.46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48.061827999999998</v>
      </c>
      <c r="AH95">
        <v>179.96245400000001</v>
      </c>
      <c r="AI95">
        <v>4.2720909999999996</v>
      </c>
      <c r="AJ95">
        <v>0</v>
      </c>
      <c r="AK95">
        <v>67.990881999999999</v>
      </c>
      <c r="AL95">
        <v>80.177999999999997</v>
      </c>
      <c r="AM95">
        <v>18.800616999999999</v>
      </c>
      <c r="AN95">
        <v>1.19116</v>
      </c>
      <c r="AO95">
        <v>0</v>
      </c>
      <c r="AP95">
        <v>4.9958999999999998</v>
      </c>
      <c r="AQ95">
        <v>0</v>
      </c>
      <c r="AR95">
        <v>35.328000000000003</v>
      </c>
      <c r="AS95">
        <v>37.890518999999998</v>
      </c>
      <c r="AT95">
        <v>20.000001999999999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3293.5482699999993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70.607991999999996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44.306624999999997</v>
      </c>
      <c r="S96">
        <v>27.638981000000001</v>
      </c>
      <c r="T96">
        <v>3.0945860000000001</v>
      </c>
      <c r="U96">
        <v>410.625</v>
      </c>
      <c r="V96">
        <v>19.46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48.061827999999998</v>
      </c>
      <c r="AH96">
        <v>179.96245400000001</v>
      </c>
      <c r="AI96">
        <v>4.2720909999999996</v>
      </c>
      <c r="AJ96">
        <v>0</v>
      </c>
      <c r="AK96">
        <v>67.990881999999999</v>
      </c>
      <c r="AL96">
        <v>80.177999999999997</v>
      </c>
      <c r="AM96">
        <v>18.800616999999999</v>
      </c>
      <c r="AN96">
        <v>1.19116</v>
      </c>
      <c r="AO96">
        <v>0</v>
      </c>
      <c r="AP96">
        <v>4.9958999999999998</v>
      </c>
      <c r="AQ96">
        <v>0</v>
      </c>
      <c r="AR96">
        <v>35.328000000000003</v>
      </c>
      <c r="AS96">
        <v>37.890518999999998</v>
      </c>
      <c r="AT96">
        <v>20.000001999999999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3293.5482699999993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70.607991999999996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44.306624999999997</v>
      </c>
      <c r="S97">
        <v>27.638981000000001</v>
      </c>
      <c r="T97">
        <v>3.0945860000000001</v>
      </c>
      <c r="U97">
        <v>410.625</v>
      </c>
      <c r="V97">
        <v>19.46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48.061827999999998</v>
      </c>
      <c r="AH97">
        <v>179.96245400000001</v>
      </c>
      <c r="AI97">
        <v>4.2720909999999996</v>
      </c>
      <c r="AJ97">
        <v>0</v>
      </c>
      <c r="AK97">
        <v>67.990881999999999</v>
      </c>
      <c r="AL97">
        <v>80.177999999999997</v>
      </c>
      <c r="AM97">
        <v>18.800616999999999</v>
      </c>
      <c r="AN97">
        <v>1.19116</v>
      </c>
      <c r="AO97">
        <v>0</v>
      </c>
      <c r="AP97">
        <v>3.0743999999999998</v>
      </c>
      <c r="AQ97">
        <v>0</v>
      </c>
      <c r="AR97">
        <v>35.328000000000003</v>
      </c>
      <c r="AS97">
        <v>37.890518999999998</v>
      </c>
      <c r="AT97">
        <v>20.000001999999999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3291.6267699999994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70.607991999999996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44.306624999999997</v>
      </c>
      <c r="S98">
        <v>27.638981000000001</v>
      </c>
      <c r="T98">
        <v>3.0945860000000001</v>
      </c>
      <c r="U98">
        <v>410.625</v>
      </c>
      <c r="V98">
        <v>19.46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48.061827999999998</v>
      </c>
      <c r="AH98">
        <v>179.96245400000001</v>
      </c>
      <c r="AI98">
        <v>4.2720909999999996</v>
      </c>
      <c r="AJ98">
        <v>0</v>
      </c>
      <c r="AK98">
        <v>67.990881999999999</v>
      </c>
      <c r="AL98">
        <v>80.177999999999997</v>
      </c>
      <c r="AM98">
        <v>18.800616999999999</v>
      </c>
      <c r="AN98">
        <v>1.19116</v>
      </c>
      <c r="AO98">
        <v>0</v>
      </c>
      <c r="AP98">
        <v>3.0743999999999998</v>
      </c>
      <c r="AQ98">
        <v>0</v>
      </c>
      <c r="AR98">
        <v>35.328000000000003</v>
      </c>
      <c r="AS98">
        <v>37.890518999999998</v>
      </c>
      <c r="AT98">
        <v>20.000001999999999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3291.6267699999994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1.1943246650000008</v>
      </c>
      <c r="E99">
        <f t="shared" si="2"/>
        <v>0</v>
      </c>
      <c r="F99">
        <f t="shared" si="2"/>
        <v>0</v>
      </c>
      <c r="G99">
        <f t="shared" si="2"/>
        <v>1.8937950817500002</v>
      </c>
      <c r="H99">
        <f t="shared" si="2"/>
        <v>0</v>
      </c>
      <c r="I99">
        <f t="shared" si="2"/>
        <v>0</v>
      </c>
      <c r="J99">
        <f t="shared" si="2"/>
        <v>1.7840738567500034</v>
      </c>
      <c r="K99">
        <f t="shared" si="2"/>
        <v>15.521530227999989</v>
      </c>
      <c r="L99">
        <f t="shared" si="2"/>
        <v>11.098651176000009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3.4009239475000053</v>
      </c>
      <c r="Q99">
        <f t="shared" si="2"/>
        <v>0.53915414099999903</v>
      </c>
      <c r="R99">
        <f t="shared" si="2"/>
        <v>1.0731090000000014</v>
      </c>
      <c r="S99">
        <f t="shared" si="2"/>
        <v>0.66333554400000105</v>
      </c>
      <c r="T99">
        <f t="shared" si="2"/>
        <v>7.4270063999999927E-2</v>
      </c>
      <c r="U99">
        <f t="shared" si="2"/>
        <v>9.8071874999999995</v>
      </c>
      <c r="V99">
        <f t="shared" si="2"/>
        <v>0.49279804799999977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0.24486659999999996</v>
      </c>
      <c r="AA99">
        <f t="shared" si="2"/>
        <v>0.72671151999999939</v>
      </c>
      <c r="AB99">
        <f t="shared" si="2"/>
        <v>1.1639958719999997</v>
      </c>
      <c r="AC99">
        <f t="shared" si="2"/>
        <v>0.83595007199999871</v>
      </c>
      <c r="AD99">
        <f t="shared" si="2"/>
        <v>0.80509749500000038</v>
      </c>
      <c r="AE99">
        <f t="shared" si="2"/>
        <v>1.4202096720000026</v>
      </c>
      <c r="AF99">
        <f t="shared" si="2"/>
        <v>0</v>
      </c>
      <c r="AG99">
        <f t="shared" si="2"/>
        <v>1.1534838719999989</v>
      </c>
      <c r="AH99">
        <f t="shared" si="2"/>
        <v>4.3252833660000078</v>
      </c>
      <c r="AI99">
        <f t="shared" si="2"/>
        <v>0.36656071275000007</v>
      </c>
      <c r="AJ99">
        <f t="shared" si="2"/>
        <v>0</v>
      </c>
      <c r="AK99">
        <f t="shared" si="2"/>
        <v>1.6317811680000012</v>
      </c>
      <c r="AL99">
        <f t="shared" si="2"/>
        <v>1.9347299999999978</v>
      </c>
      <c r="AM99">
        <f t="shared" si="2"/>
        <v>0.13901292924999994</v>
      </c>
      <c r="AN99">
        <f t="shared" si="2"/>
        <v>2.8587839999999941E-2</v>
      </c>
      <c r="AO99">
        <f t="shared" si="2"/>
        <v>0</v>
      </c>
      <c r="AP99">
        <f t="shared" si="2"/>
        <v>0.12534585000000004</v>
      </c>
      <c r="AQ99">
        <f t="shared" si="2"/>
        <v>0</v>
      </c>
      <c r="AR99">
        <f t="shared" si="2"/>
        <v>0.81695999999999847</v>
      </c>
      <c r="AS99">
        <f t="shared" si="2"/>
        <v>0.91362938700000018</v>
      </c>
      <c r="AT99">
        <f t="shared" si="2"/>
        <v>0.48001128074999999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0.1639485390000002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78.379307199749945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71.120676000000003</v>
      </c>
      <c r="H3">
        <v>0</v>
      </c>
      <c r="I3">
        <v>0</v>
      </c>
      <c r="J3">
        <v>68.524609999999996</v>
      </c>
      <c r="K3">
        <v>688.41594699999996</v>
      </c>
      <c r="L3">
        <v>422.44</v>
      </c>
      <c r="M3">
        <v>97.055942999999999</v>
      </c>
      <c r="N3">
        <v>124.38</v>
      </c>
      <c r="O3">
        <v>130.58009999999999</v>
      </c>
      <c r="P3">
        <v>149.9803</v>
      </c>
      <c r="Q3">
        <v>22.535187000000001</v>
      </c>
      <c r="R3">
        <v>43.671700000000001</v>
      </c>
      <c r="S3">
        <v>27.638981000000001</v>
      </c>
      <c r="T3">
        <v>3.09</v>
      </c>
      <c r="U3">
        <v>405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48.061827999999998</v>
      </c>
      <c r="AH3">
        <v>179.96245400000001</v>
      </c>
      <c r="AI3">
        <v>18.308964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3.0743999999999998</v>
      </c>
      <c r="AQ3">
        <v>0</v>
      </c>
      <c r="AR3">
        <v>33.119999999999997</v>
      </c>
      <c r="AS3">
        <v>37.890518999999998</v>
      </c>
      <c r="AT3">
        <v>20.000001999999999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3294.6965229999992</v>
      </c>
    </row>
    <row r="4" spans="1:117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76.405811999999997</v>
      </c>
      <c r="H4">
        <v>0</v>
      </c>
      <c r="I4">
        <v>0</v>
      </c>
      <c r="J4">
        <v>74.409960999999996</v>
      </c>
      <c r="K4">
        <v>688.41594699999996</v>
      </c>
      <c r="L4">
        <v>422.44</v>
      </c>
      <c r="M4">
        <v>97.055942999999999</v>
      </c>
      <c r="N4">
        <v>124.38</v>
      </c>
      <c r="O4">
        <v>130.58009999999999</v>
      </c>
      <c r="P4">
        <v>149.9803</v>
      </c>
      <c r="Q4">
        <v>22.626799999999999</v>
      </c>
      <c r="R4">
        <v>43.671700000000001</v>
      </c>
      <c r="S4">
        <v>27.638981000000001</v>
      </c>
      <c r="T4">
        <v>3.09</v>
      </c>
      <c r="U4">
        <v>405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48.061827999999998</v>
      </c>
      <c r="AH4">
        <v>179.96245400000001</v>
      </c>
      <c r="AI4">
        <v>18.308964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3.0743999999999998</v>
      </c>
      <c r="AQ4">
        <v>0</v>
      </c>
      <c r="AR4">
        <v>33.119999999999997</v>
      </c>
      <c r="AS4">
        <v>37.890518999999998</v>
      </c>
      <c r="AT4">
        <v>19.504390999999998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3305.4630119999993</v>
      </c>
    </row>
    <row r="5" spans="1:117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76.405811999999997</v>
      </c>
      <c r="H5">
        <v>0</v>
      </c>
      <c r="I5">
        <v>0</v>
      </c>
      <c r="J5">
        <v>74.409960999999996</v>
      </c>
      <c r="K5">
        <v>688.41594699999996</v>
      </c>
      <c r="L5">
        <v>422.44</v>
      </c>
      <c r="M5">
        <v>97.055942999999999</v>
      </c>
      <c r="N5">
        <v>124.38</v>
      </c>
      <c r="O5">
        <v>130.58009999999999</v>
      </c>
      <c r="P5">
        <v>149.9803</v>
      </c>
      <c r="Q5">
        <v>22.626799999999999</v>
      </c>
      <c r="R5">
        <v>43.671700000000001</v>
      </c>
      <c r="S5">
        <v>27.638981000000001</v>
      </c>
      <c r="T5">
        <v>3.09</v>
      </c>
      <c r="U5">
        <v>405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48.061827999999998</v>
      </c>
      <c r="AH5">
        <v>179.96245400000001</v>
      </c>
      <c r="AI5">
        <v>18.308964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10.119899999999999</v>
      </c>
      <c r="AQ5">
        <v>0</v>
      </c>
      <c r="AR5">
        <v>33.119999999999997</v>
      </c>
      <c r="AS5">
        <v>37.890518999999998</v>
      </c>
      <c r="AT5">
        <v>18.215503999999999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3304.9464099999996</v>
      </c>
    </row>
    <row r="6" spans="1:117">
      <c r="A6" t="s">
        <v>48</v>
      </c>
      <c r="B6">
        <v>0</v>
      </c>
      <c r="C6">
        <v>0</v>
      </c>
      <c r="D6">
        <v>30.181709000000001</v>
      </c>
      <c r="E6">
        <v>0</v>
      </c>
      <c r="F6">
        <v>0</v>
      </c>
      <c r="G6">
        <v>43.405811999999997</v>
      </c>
      <c r="H6">
        <v>0</v>
      </c>
      <c r="I6">
        <v>0</v>
      </c>
      <c r="J6">
        <v>53.409961000000003</v>
      </c>
      <c r="K6">
        <v>688.41594699999996</v>
      </c>
      <c r="L6">
        <v>422.44</v>
      </c>
      <c r="M6">
        <v>97.055942999999999</v>
      </c>
      <c r="N6">
        <v>124.38</v>
      </c>
      <c r="O6">
        <v>130.58009999999999</v>
      </c>
      <c r="P6">
        <v>149.9803</v>
      </c>
      <c r="Q6">
        <v>22.626799999999999</v>
      </c>
      <c r="R6">
        <v>43.671700000000001</v>
      </c>
      <c r="S6">
        <v>27.638981000000001</v>
      </c>
      <c r="T6">
        <v>3.09</v>
      </c>
      <c r="U6">
        <v>405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48.061827999999998</v>
      </c>
      <c r="AH6">
        <v>179.96245400000001</v>
      </c>
      <c r="AI6">
        <v>18.308964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10.119899999999999</v>
      </c>
      <c r="AQ6">
        <v>0</v>
      </c>
      <c r="AR6">
        <v>33.119999999999997</v>
      </c>
      <c r="AS6">
        <v>37.890518999999998</v>
      </c>
      <c r="AT6">
        <v>16.868297999999999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3229.5992039999996</v>
      </c>
    </row>
    <row r="7" spans="1:117">
      <c r="A7" t="s">
        <v>49</v>
      </c>
      <c r="B7">
        <v>0</v>
      </c>
      <c r="C7">
        <v>0</v>
      </c>
      <c r="D7">
        <v>5.0912670000000002</v>
      </c>
      <c r="E7">
        <v>0</v>
      </c>
      <c r="F7">
        <v>0</v>
      </c>
      <c r="G7">
        <v>5.4842630000000003</v>
      </c>
      <c r="H7">
        <v>0</v>
      </c>
      <c r="I7">
        <v>0</v>
      </c>
      <c r="J7">
        <v>11.409960999999999</v>
      </c>
      <c r="K7">
        <v>688.71594700000003</v>
      </c>
      <c r="L7">
        <v>422.10860000000002</v>
      </c>
      <c r="M7">
        <v>97.055942999999999</v>
      </c>
      <c r="N7">
        <v>124.38</v>
      </c>
      <c r="O7">
        <v>130.58009999999999</v>
      </c>
      <c r="P7">
        <v>149.9803</v>
      </c>
      <c r="Q7">
        <v>22.626799999999999</v>
      </c>
      <c r="R7">
        <v>43.671700000000001</v>
      </c>
      <c r="S7">
        <v>27.638981000000001</v>
      </c>
      <c r="T7">
        <v>3.09</v>
      </c>
      <c r="U7">
        <v>405</v>
      </c>
      <c r="V7">
        <v>20.8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48.061827999999998</v>
      </c>
      <c r="AH7">
        <v>179.96245400000001</v>
      </c>
      <c r="AI7">
        <v>18.308964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3.7149000000000001</v>
      </c>
      <c r="AQ7">
        <v>0</v>
      </c>
      <c r="AR7">
        <v>33.119999999999997</v>
      </c>
      <c r="AS7">
        <v>37.890518999999998</v>
      </c>
      <c r="AT7">
        <v>15.577634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3115.4329759999996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422.10860000000002</v>
      </c>
      <c r="M8">
        <v>97.055942999999999</v>
      </c>
      <c r="N8">
        <v>124.38</v>
      </c>
      <c r="O8">
        <v>130.58009999999999</v>
      </c>
      <c r="P8">
        <v>149.9803</v>
      </c>
      <c r="Q8">
        <v>22.626799999999999</v>
      </c>
      <c r="R8">
        <v>44.254100000000001</v>
      </c>
      <c r="S8">
        <v>27.638981000000001</v>
      </c>
      <c r="T8">
        <v>3.09</v>
      </c>
      <c r="U8">
        <v>405</v>
      </c>
      <c r="V8">
        <v>20.8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48.061827999999998</v>
      </c>
      <c r="AH8">
        <v>179.96245400000001</v>
      </c>
      <c r="AI8">
        <v>18.308964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3.7149000000000001</v>
      </c>
      <c r="AQ8">
        <v>0</v>
      </c>
      <c r="AR8">
        <v>33.119999999999997</v>
      </c>
      <c r="AS8">
        <v>37.890518999999998</v>
      </c>
      <c r="AT8">
        <v>15.594566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3088.9724269999997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422.10860000000002</v>
      </c>
      <c r="M9">
        <v>97.055942999999999</v>
      </c>
      <c r="N9">
        <v>124.38</v>
      </c>
      <c r="O9">
        <v>130.58009999999999</v>
      </c>
      <c r="P9">
        <v>142.53983500000001</v>
      </c>
      <c r="Q9">
        <v>22.626799999999999</v>
      </c>
      <c r="R9">
        <v>44.254100000000001</v>
      </c>
      <c r="S9">
        <v>27.638981000000001</v>
      </c>
      <c r="T9">
        <v>3.09</v>
      </c>
      <c r="U9">
        <v>405</v>
      </c>
      <c r="V9">
        <v>20.8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48.061827999999998</v>
      </c>
      <c r="AH9">
        <v>179.96245400000001</v>
      </c>
      <c r="AI9">
        <v>4.2720909999999996</v>
      </c>
      <c r="AJ9">
        <v>0</v>
      </c>
      <c r="AK9">
        <v>67.990881999999999</v>
      </c>
      <c r="AL9">
        <v>83.664000000000001</v>
      </c>
      <c r="AM9">
        <v>6.0258390000000004</v>
      </c>
      <c r="AN9">
        <v>1.19116</v>
      </c>
      <c r="AO9">
        <v>0</v>
      </c>
      <c r="AP9">
        <v>3.7149000000000001</v>
      </c>
      <c r="AQ9">
        <v>0</v>
      </c>
      <c r="AR9">
        <v>33.119999999999997</v>
      </c>
      <c r="AS9">
        <v>37.890518999999998</v>
      </c>
      <c r="AT9">
        <v>13.354065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3065.2545879999993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418.95859999999999</v>
      </c>
      <c r="M10">
        <v>97.055942999999999</v>
      </c>
      <c r="N10">
        <v>124.38</v>
      </c>
      <c r="O10">
        <v>130.58009999999999</v>
      </c>
      <c r="P10">
        <v>142.53983500000001</v>
      </c>
      <c r="Q10">
        <v>22.626799999999999</v>
      </c>
      <c r="R10">
        <v>44.254100000000001</v>
      </c>
      <c r="S10">
        <v>27.638981000000001</v>
      </c>
      <c r="T10">
        <v>3.09</v>
      </c>
      <c r="U10">
        <v>405</v>
      </c>
      <c r="V10">
        <v>20.8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48.061827999999998</v>
      </c>
      <c r="AH10">
        <v>179.96245400000001</v>
      </c>
      <c r="AI10">
        <v>4.2720909999999996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3.7149000000000001</v>
      </c>
      <c r="AQ10">
        <v>0</v>
      </c>
      <c r="AR10">
        <v>33.119999999999997</v>
      </c>
      <c r="AS10">
        <v>37.890518999999998</v>
      </c>
      <c r="AT10">
        <v>11.360116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3054.0847999999992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688.71594700000003</v>
      </c>
      <c r="L11">
        <v>388.59739999999999</v>
      </c>
      <c r="M11">
        <v>97.055942999999999</v>
      </c>
      <c r="N11">
        <v>124.38</v>
      </c>
      <c r="O11">
        <v>130.58009999999999</v>
      </c>
      <c r="P11">
        <v>142.53983500000001</v>
      </c>
      <c r="Q11">
        <v>22.626799999999999</v>
      </c>
      <c r="R11">
        <v>44.254100000000001</v>
      </c>
      <c r="S11">
        <v>27.638981000000001</v>
      </c>
      <c r="T11">
        <v>3.09</v>
      </c>
      <c r="U11">
        <v>405</v>
      </c>
      <c r="V11">
        <v>20.8</v>
      </c>
      <c r="W11">
        <v>44.31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48.061827999999998</v>
      </c>
      <c r="AH11">
        <v>179.96245400000001</v>
      </c>
      <c r="AI11">
        <v>19.071838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3.7149000000000001</v>
      </c>
      <c r="AQ11">
        <v>0</v>
      </c>
      <c r="AR11">
        <v>33.119999999999997</v>
      </c>
      <c r="AS11">
        <v>37.890518999999998</v>
      </c>
      <c r="AT11">
        <v>14.337661000000001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3041.5008919999996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388.59739999999999</v>
      </c>
      <c r="M12">
        <v>97.055942999999999</v>
      </c>
      <c r="N12">
        <v>124.38</v>
      </c>
      <c r="O12">
        <v>130.58009999999999</v>
      </c>
      <c r="P12">
        <v>142.53983500000001</v>
      </c>
      <c r="Q12">
        <v>22.626799999999999</v>
      </c>
      <c r="R12">
        <v>44.254100000000001</v>
      </c>
      <c r="S12">
        <v>27.638981000000001</v>
      </c>
      <c r="T12">
        <v>3.09</v>
      </c>
      <c r="U12">
        <v>405</v>
      </c>
      <c r="V12">
        <v>20.8</v>
      </c>
      <c r="W12">
        <v>44.31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48.061827999999998</v>
      </c>
      <c r="AH12">
        <v>179.96245400000001</v>
      </c>
      <c r="AI12">
        <v>19.071838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3.7149000000000001</v>
      </c>
      <c r="AQ12">
        <v>0</v>
      </c>
      <c r="AR12">
        <v>33.119999999999997</v>
      </c>
      <c r="AS12">
        <v>37.890518999999998</v>
      </c>
      <c r="AT12">
        <v>12.872666000000001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3040.0358969999997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388.59739999999999</v>
      </c>
      <c r="M13">
        <v>97.055942999999999</v>
      </c>
      <c r="N13">
        <v>124.38</v>
      </c>
      <c r="O13">
        <v>130.58009999999999</v>
      </c>
      <c r="P13">
        <v>142.53983500000001</v>
      </c>
      <c r="Q13">
        <v>22.626799999999999</v>
      </c>
      <c r="R13">
        <v>44.254100000000001</v>
      </c>
      <c r="S13">
        <v>27.638981000000001</v>
      </c>
      <c r="T13">
        <v>3.09</v>
      </c>
      <c r="U13">
        <v>405</v>
      </c>
      <c r="V13">
        <v>20.8</v>
      </c>
      <c r="W13">
        <v>44.31</v>
      </c>
      <c r="X13">
        <v>148.30000000000001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48.061827999999998</v>
      </c>
      <c r="AH13">
        <v>179.96245400000001</v>
      </c>
      <c r="AI13">
        <v>19.071838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3.7149000000000001</v>
      </c>
      <c r="AQ13">
        <v>0</v>
      </c>
      <c r="AR13">
        <v>33.119999999999997</v>
      </c>
      <c r="AS13">
        <v>37.890518999999998</v>
      </c>
      <c r="AT13">
        <v>12.898795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3040.0620259999996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329.08859999999999</v>
      </c>
      <c r="M14">
        <v>97.055942999999999</v>
      </c>
      <c r="N14">
        <v>124.38</v>
      </c>
      <c r="O14">
        <v>130.58009999999999</v>
      </c>
      <c r="P14">
        <v>142.53983500000001</v>
      </c>
      <c r="Q14">
        <v>22.626799999999999</v>
      </c>
      <c r="R14">
        <v>44.254100000000001</v>
      </c>
      <c r="S14">
        <v>27.638981000000001</v>
      </c>
      <c r="T14">
        <v>3.09</v>
      </c>
      <c r="U14">
        <v>405</v>
      </c>
      <c r="V14">
        <v>20.8</v>
      </c>
      <c r="W14">
        <v>44.31</v>
      </c>
      <c r="X14">
        <v>148.30000000000001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48.061827999999998</v>
      </c>
      <c r="AH14">
        <v>179.96245400000001</v>
      </c>
      <c r="AI14">
        <v>19.071838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3.7149000000000001</v>
      </c>
      <c r="AQ14">
        <v>0</v>
      </c>
      <c r="AR14">
        <v>33.119999999999997</v>
      </c>
      <c r="AS14">
        <v>37.890518999999998</v>
      </c>
      <c r="AT14">
        <v>17.348129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2985.0025599999994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664.52909999999997</v>
      </c>
      <c r="L15">
        <v>359.08859999999999</v>
      </c>
      <c r="M15">
        <v>97.055942999999999</v>
      </c>
      <c r="N15">
        <v>124.38</v>
      </c>
      <c r="O15">
        <v>130.58009999999999</v>
      </c>
      <c r="P15">
        <v>142.53983500000001</v>
      </c>
      <c r="Q15">
        <v>22.626799999999999</v>
      </c>
      <c r="R15">
        <v>44.254100000000001</v>
      </c>
      <c r="S15">
        <v>27.638981000000001</v>
      </c>
      <c r="T15">
        <v>3.09</v>
      </c>
      <c r="U15">
        <v>405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3.7149000000000001</v>
      </c>
      <c r="AQ15">
        <v>0</v>
      </c>
      <c r="AR15">
        <v>33.119999999999997</v>
      </c>
      <c r="AS15">
        <v>37.890518999999998</v>
      </c>
      <c r="AT15">
        <v>14.888354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2976.5909909999996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659.52909999999997</v>
      </c>
      <c r="L16">
        <v>359.08859999999999</v>
      </c>
      <c r="M16">
        <v>97.055942999999999</v>
      </c>
      <c r="N16">
        <v>124.38</v>
      </c>
      <c r="O16">
        <v>130.58009999999999</v>
      </c>
      <c r="P16">
        <v>142.53983500000001</v>
      </c>
      <c r="Q16">
        <v>22.626799999999999</v>
      </c>
      <c r="R16">
        <v>44.254100000000001</v>
      </c>
      <c r="S16">
        <v>27.638981000000001</v>
      </c>
      <c r="T16">
        <v>3.09</v>
      </c>
      <c r="U16">
        <v>405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48.061827999999998</v>
      </c>
      <c r="AH16">
        <v>179.96245400000001</v>
      </c>
      <c r="AI16">
        <v>4.2720909999999996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3.7149000000000001</v>
      </c>
      <c r="AQ16">
        <v>0</v>
      </c>
      <c r="AR16">
        <v>33.119999999999997</v>
      </c>
      <c r="AS16">
        <v>37.890518999999998</v>
      </c>
      <c r="AT16">
        <v>15.735035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2972.4376719999996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611.60910000000001</v>
      </c>
      <c r="L17">
        <v>318.5</v>
      </c>
      <c r="M17">
        <v>97.055942999999999</v>
      </c>
      <c r="N17">
        <v>124.38</v>
      </c>
      <c r="O17">
        <v>130.58009999999999</v>
      </c>
      <c r="P17">
        <v>142.53983500000001</v>
      </c>
      <c r="Q17">
        <v>22.626799999999999</v>
      </c>
      <c r="R17">
        <v>44.254100000000001</v>
      </c>
      <c r="S17">
        <v>27.638981000000001</v>
      </c>
      <c r="T17">
        <v>3.09</v>
      </c>
      <c r="U17">
        <v>405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28.045000000000002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48.061827999999998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80.177999999999997</v>
      </c>
      <c r="AM17">
        <v>0</v>
      </c>
      <c r="AN17">
        <v>1.19116</v>
      </c>
      <c r="AO17">
        <v>0</v>
      </c>
      <c r="AP17">
        <v>3.7149000000000001</v>
      </c>
      <c r="AQ17">
        <v>0</v>
      </c>
      <c r="AR17">
        <v>33.119999999999997</v>
      </c>
      <c r="AS17">
        <v>37.890518999999998</v>
      </c>
      <c r="AT17">
        <v>14.622362000000001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2868.713318999999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624.52909999999997</v>
      </c>
      <c r="L18">
        <v>278.5</v>
      </c>
      <c r="M18">
        <v>97.055942999999999</v>
      </c>
      <c r="N18">
        <v>124.38</v>
      </c>
      <c r="O18">
        <v>130.58009999999999</v>
      </c>
      <c r="P18">
        <v>142.53983500000001</v>
      </c>
      <c r="Q18">
        <v>22.626799999999999</v>
      </c>
      <c r="R18">
        <v>44.254100000000001</v>
      </c>
      <c r="S18">
        <v>27.638981000000001</v>
      </c>
      <c r="T18">
        <v>3.09</v>
      </c>
      <c r="U18">
        <v>405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28.045000000000002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48.061827999999998</v>
      </c>
      <c r="AH18">
        <v>179.96245400000001</v>
      </c>
      <c r="AI18">
        <v>4.2720909999999996</v>
      </c>
      <c r="AJ18">
        <v>0</v>
      </c>
      <c r="AK18">
        <v>67.990881999999999</v>
      </c>
      <c r="AL18">
        <v>80.177999999999997</v>
      </c>
      <c r="AM18">
        <v>0</v>
      </c>
      <c r="AN18">
        <v>1.19116</v>
      </c>
      <c r="AO18">
        <v>0</v>
      </c>
      <c r="AP18">
        <v>3.7149000000000001</v>
      </c>
      <c r="AQ18">
        <v>0</v>
      </c>
      <c r="AR18">
        <v>33.119999999999997</v>
      </c>
      <c r="AS18">
        <v>37.890518999999998</v>
      </c>
      <c r="AT18">
        <v>19.393395000000002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2846.4043519999991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614.52909999999997</v>
      </c>
      <c r="L19">
        <v>318.5</v>
      </c>
      <c r="M19">
        <v>97.055942999999999</v>
      </c>
      <c r="N19">
        <v>124.38</v>
      </c>
      <c r="O19">
        <v>130.58009999999999</v>
      </c>
      <c r="P19">
        <v>128.04425800000001</v>
      </c>
      <c r="Q19">
        <v>21.907928999999999</v>
      </c>
      <c r="R19">
        <v>44.254100000000001</v>
      </c>
      <c r="S19">
        <v>27.638981000000001</v>
      </c>
      <c r="T19">
        <v>3.09</v>
      </c>
      <c r="U19">
        <v>405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48.061827999999998</v>
      </c>
      <c r="AH19">
        <v>179.96245400000001</v>
      </c>
      <c r="AI19">
        <v>4.2720909999999996</v>
      </c>
      <c r="AJ19">
        <v>0</v>
      </c>
      <c r="AK19">
        <v>67.990881999999999</v>
      </c>
      <c r="AL19">
        <v>80.177999999999997</v>
      </c>
      <c r="AM19">
        <v>0</v>
      </c>
      <c r="AN19">
        <v>1.19116</v>
      </c>
      <c r="AO19">
        <v>0</v>
      </c>
      <c r="AP19">
        <v>3.7149000000000001</v>
      </c>
      <c r="AQ19">
        <v>0</v>
      </c>
      <c r="AR19">
        <v>33.119999999999997</v>
      </c>
      <c r="AS19">
        <v>37.890518999999998</v>
      </c>
      <c r="AT19">
        <v>20.000001999999999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2850.9124769999994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582.25919999999996</v>
      </c>
      <c r="L20">
        <v>278.5</v>
      </c>
      <c r="M20">
        <v>97.055942999999999</v>
      </c>
      <c r="N20">
        <v>124.38</v>
      </c>
      <c r="O20">
        <v>130.58009999999999</v>
      </c>
      <c r="P20">
        <v>128.04425800000001</v>
      </c>
      <c r="Q20">
        <v>21.907928999999999</v>
      </c>
      <c r="R20">
        <v>44.254100000000001</v>
      </c>
      <c r="S20">
        <v>27.638981000000001</v>
      </c>
      <c r="T20">
        <v>3.09</v>
      </c>
      <c r="U20">
        <v>405</v>
      </c>
      <c r="V20">
        <v>20.8</v>
      </c>
      <c r="W20">
        <v>44.31</v>
      </c>
      <c r="X20">
        <v>148.30000000000001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48.061827999999998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80.177999999999997</v>
      </c>
      <c r="AM20">
        <v>0</v>
      </c>
      <c r="AN20">
        <v>1.19116</v>
      </c>
      <c r="AO20">
        <v>0</v>
      </c>
      <c r="AP20">
        <v>3.7149000000000001</v>
      </c>
      <c r="AQ20">
        <v>0</v>
      </c>
      <c r="AR20">
        <v>33.119999999999997</v>
      </c>
      <c r="AS20">
        <v>37.890518999999998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2778.6425769999992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532.25919999999996</v>
      </c>
      <c r="L21">
        <v>248.5</v>
      </c>
      <c r="M21">
        <v>97.055942999999999</v>
      </c>
      <c r="N21">
        <v>124.38</v>
      </c>
      <c r="O21">
        <v>130.58009999999999</v>
      </c>
      <c r="P21">
        <v>128.04425800000001</v>
      </c>
      <c r="Q21">
        <v>21.907928999999999</v>
      </c>
      <c r="R21">
        <v>44.254100000000001</v>
      </c>
      <c r="S21">
        <v>27.638981000000001</v>
      </c>
      <c r="T21">
        <v>3.09</v>
      </c>
      <c r="U21">
        <v>405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48.061827999999998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80.177999999999997</v>
      </c>
      <c r="AM21">
        <v>0</v>
      </c>
      <c r="AN21">
        <v>1.19116</v>
      </c>
      <c r="AO21">
        <v>0</v>
      </c>
      <c r="AP21">
        <v>3.7149000000000001</v>
      </c>
      <c r="AQ21">
        <v>0</v>
      </c>
      <c r="AR21">
        <v>33.119999999999997</v>
      </c>
      <c r="AS21">
        <v>37.890518999999998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2696.3238759999995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482.25920000000002</v>
      </c>
      <c r="L22">
        <v>218.5</v>
      </c>
      <c r="M22">
        <v>97.055942999999999</v>
      </c>
      <c r="N22">
        <v>124.38</v>
      </c>
      <c r="O22">
        <v>130.58009999999999</v>
      </c>
      <c r="P22">
        <v>128.04425800000001</v>
      </c>
      <c r="Q22">
        <v>21.907928999999999</v>
      </c>
      <c r="R22">
        <v>43.671700000000001</v>
      </c>
      <c r="S22">
        <v>27.638981000000001</v>
      </c>
      <c r="T22">
        <v>3.09</v>
      </c>
      <c r="U22">
        <v>405</v>
      </c>
      <c r="V22">
        <v>20.8</v>
      </c>
      <c r="W22">
        <v>44.31</v>
      </c>
      <c r="X22">
        <v>148.30000000000001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48.061827999999998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80.177999999999997</v>
      </c>
      <c r="AM22">
        <v>0</v>
      </c>
      <c r="AN22">
        <v>1.19116</v>
      </c>
      <c r="AO22">
        <v>0</v>
      </c>
      <c r="AP22">
        <v>3.7149000000000001</v>
      </c>
      <c r="AQ22">
        <v>0</v>
      </c>
      <c r="AR22">
        <v>33.119999999999997</v>
      </c>
      <c r="AS22">
        <v>37.890518999999998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2615.7414759999997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477.89260000000002</v>
      </c>
      <c r="L23">
        <v>179.85</v>
      </c>
      <c r="M23">
        <v>97.055942999999999</v>
      </c>
      <c r="N23">
        <v>124.38</v>
      </c>
      <c r="O23">
        <v>130.58009999999999</v>
      </c>
      <c r="P23">
        <v>128.04425800000001</v>
      </c>
      <c r="Q23">
        <v>21.907928999999999</v>
      </c>
      <c r="R23">
        <v>44.254100000000001</v>
      </c>
      <c r="S23">
        <v>27.638981000000001</v>
      </c>
      <c r="T23">
        <v>3.09</v>
      </c>
      <c r="U23">
        <v>405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48.061827999999998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80.177999999999997</v>
      </c>
      <c r="AM23">
        <v>0</v>
      </c>
      <c r="AN23">
        <v>1.19116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4.6374019999999998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2569.0670759999994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427.89260000000002</v>
      </c>
      <c r="L24">
        <v>179.85</v>
      </c>
      <c r="M24">
        <v>97.055942999999999</v>
      </c>
      <c r="N24">
        <v>124.38</v>
      </c>
      <c r="O24">
        <v>130.58009999999999</v>
      </c>
      <c r="P24">
        <v>128.04425800000001</v>
      </c>
      <c r="Q24">
        <v>21.907928999999999</v>
      </c>
      <c r="R24">
        <v>44.254100000000001</v>
      </c>
      <c r="S24">
        <v>27.638981000000001</v>
      </c>
      <c r="T24">
        <v>3.09</v>
      </c>
      <c r="U24">
        <v>405</v>
      </c>
      <c r="V24">
        <v>20.8</v>
      </c>
      <c r="W24">
        <v>44.31</v>
      </c>
      <c r="X24">
        <v>148.30000000000001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48.061827999999998</v>
      </c>
      <c r="AH24">
        <v>179.96245400000001</v>
      </c>
      <c r="AI24">
        <v>9.1544819999999998</v>
      </c>
      <c r="AJ24">
        <v>0</v>
      </c>
      <c r="AK24">
        <v>67.990881999999999</v>
      </c>
      <c r="AL24">
        <v>80.177999999999997</v>
      </c>
      <c r="AM24">
        <v>0</v>
      </c>
      <c r="AN24">
        <v>1.19116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4.6374019999999998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2523.9494669999995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379.89260000000002</v>
      </c>
      <c r="L25">
        <v>179.85</v>
      </c>
      <c r="M25">
        <v>97.055942999999999</v>
      </c>
      <c r="N25">
        <v>124.38</v>
      </c>
      <c r="O25">
        <v>130.58009999999999</v>
      </c>
      <c r="P25">
        <v>128.04425800000001</v>
      </c>
      <c r="Q25">
        <v>21.907928999999999</v>
      </c>
      <c r="R25">
        <v>43.671700000000001</v>
      </c>
      <c r="S25">
        <v>27.638981000000001</v>
      </c>
      <c r="T25">
        <v>3.09</v>
      </c>
      <c r="U25">
        <v>405</v>
      </c>
      <c r="V25">
        <v>20.8</v>
      </c>
      <c r="W25">
        <v>44.31</v>
      </c>
      <c r="X25">
        <v>148.30000000000001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48.061827999999998</v>
      </c>
      <c r="AH25">
        <v>179.96245400000001</v>
      </c>
      <c r="AI25">
        <v>12.205976</v>
      </c>
      <c r="AJ25">
        <v>0</v>
      </c>
      <c r="AK25">
        <v>67.990881999999999</v>
      </c>
      <c r="AL25">
        <v>80.177999999999997</v>
      </c>
      <c r="AM25">
        <v>0</v>
      </c>
      <c r="AN25">
        <v>1.19116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2478.418561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401.89260000000002</v>
      </c>
      <c r="L26">
        <v>179.85</v>
      </c>
      <c r="M26">
        <v>97.055942999999999</v>
      </c>
      <c r="N26">
        <v>124.38</v>
      </c>
      <c r="O26">
        <v>130.58009999999999</v>
      </c>
      <c r="P26">
        <v>128.04425800000001</v>
      </c>
      <c r="Q26">
        <v>21.907928999999999</v>
      </c>
      <c r="R26">
        <v>44.254100000000001</v>
      </c>
      <c r="S26">
        <v>27.638981000000001</v>
      </c>
      <c r="T26">
        <v>3.09</v>
      </c>
      <c r="U26">
        <v>405</v>
      </c>
      <c r="V26">
        <v>20.8</v>
      </c>
      <c r="W26">
        <v>44.31</v>
      </c>
      <c r="X26">
        <v>148.30000000000001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48.061827999999998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80.177999999999997</v>
      </c>
      <c r="AM26">
        <v>0</v>
      </c>
      <c r="AN26">
        <v>1.19116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2548.2991179999995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379.89260000000002</v>
      </c>
      <c r="L27">
        <v>179.85</v>
      </c>
      <c r="M27">
        <v>97.055942999999999</v>
      </c>
      <c r="N27">
        <v>124.38</v>
      </c>
      <c r="O27">
        <v>130.58009999999999</v>
      </c>
      <c r="P27">
        <v>128.04425800000001</v>
      </c>
      <c r="Q27">
        <v>21.907928999999999</v>
      </c>
      <c r="R27">
        <v>43.671700000000001</v>
      </c>
      <c r="S27">
        <v>27.638981000000001</v>
      </c>
      <c r="T27">
        <v>3.09</v>
      </c>
      <c r="U27">
        <v>405</v>
      </c>
      <c r="V27">
        <v>20.8</v>
      </c>
      <c r="W27">
        <v>44.31</v>
      </c>
      <c r="X27">
        <v>148.30000000000001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48.061827999999998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80.177999999999997</v>
      </c>
      <c r="AM27">
        <v>0</v>
      </c>
      <c r="AN27">
        <v>1.19116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2559.6134289999995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379.89260000000002</v>
      </c>
      <c r="L28">
        <v>179.85</v>
      </c>
      <c r="M28">
        <v>97.055942999999999</v>
      </c>
      <c r="N28">
        <v>124.38</v>
      </c>
      <c r="O28">
        <v>130.58009999999999</v>
      </c>
      <c r="P28">
        <v>128.04425800000001</v>
      </c>
      <c r="Q28">
        <v>21.907928999999999</v>
      </c>
      <c r="R28">
        <v>43.671700000000001</v>
      </c>
      <c r="S28">
        <v>27.638981000000001</v>
      </c>
      <c r="T28">
        <v>3.09</v>
      </c>
      <c r="U28">
        <v>405</v>
      </c>
      <c r="V28">
        <v>20.8</v>
      </c>
      <c r="W28">
        <v>44.31</v>
      </c>
      <c r="X28">
        <v>148.30000000000001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48.061827999999998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80.177999999999997</v>
      </c>
      <c r="AM28">
        <v>0</v>
      </c>
      <c r="AN28">
        <v>1.19116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4.1689769999999999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2559.1450039999995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379.89260000000002</v>
      </c>
      <c r="L29">
        <v>179.85</v>
      </c>
      <c r="M29">
        <v>97.055942999999999</v>
      </c>
      <c r="N29">
        <v>124.38</v>
      </c>
      <c r="O29">
        <v>130.58009999999999</v>
      </c>
      <c r="P29">
        <v>128.04425800000001</v>
      </c>
      <c r="Q29">
        <v>15.392899999999999</v>
      </c>
      <c r="R29">
        <v>35.117699999999999</v>
      </c>
      <c r="S29">
        <v>22.253399999999999</v>
      </c>
      <c r="T29">
        <v>2.4685000000000001</v>
      </c>
      <c r="U29">
        <v>405</v>
      </c>
      <c r="V29">
        <v>20.8</v>
      </c>
      <c r="W29">
        <v>44.31</v>
      </c>
      <c r="X29">
        <v>148.30000000000001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48.061827999999998</v>
      </c>
      <c r="AH29">
        <v>179.96245400000001</v>
      </c>
      <c r="AI29">
        <v>59.504133000000003</v>
      </c>
      <c r="AJ29">
        <v>0</v>
      </c>
      <c r="AK29">
        <v>67.990881999999999</v>
      </c>
      <c r="AL29">
        <v>80.177999999999997</v>
      </c>
      <c r="AM29">
        <v>0</v>
      </c>
      <c r="AN29">
        <v>1.19116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2.3187009999999999</v>
      </c>
      <c r="BA29">
        <v>6.7455160000000003</v>
      </c>
      <c r="BB29">
        <v>4.3966000000000003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2504.3624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389.89260000000002</v>
      </c>
      <c r="L30">
        <v>179.85</v>
      </c>
      <c r="M30">
        <v>97.055942999999999</v>
      </c>
      <c r="N30">
        <v>124.38</v>
      </c>
      <c r="O30">
        <v>130.58009999999999</v>
      </c>
      <c r="P30">
        <v>128.04425800000001</v>
      </c>
      <c r="Q30">
        <v>15.392899999999999</v>
      </c>
      <c r="R30">
        <v>35.435299999999998</v>
      </c>
      <c r="S30">
        <v>22.253399999999999</v>
      </c>
      <c r="T30">
        <v>2.4685000000000001</v>
      </c>
      <c r="U30">
        <v>405</v>
      </c>
      <c r="V30">
        <v>20.8</v>
      </c>
      <c r="W30">
        <v>44.31</v>
      </c>
      <c r="X30">
        <v>148.30000000000001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48.061827999999998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80.177999999999997</v>
      </c>
      <c r="AM30">
        <v>0</v>
      </c>
      <c r="AN30">
        <v>1.19116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2.3187009999999999</v>
      </c>
      <c r="BA30">
        <v>6.7455160000000003</v>
      </c>
      <c r="BB30">
        <v>4.3966000000000003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2514.6800000000003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379.89260000000002</v>
      </c>
      <c r="L31">
        <v>179.85</v>
      </c>
      <c r="M31">
        <v>97.055942999999999</v>
      </c>
      <c r="N31">
        <v>124.38</v>
      </c>
      <c r="O31">
        <v>130.58009999999999</v>
      </c>
      <c r="P31">
        <v>128.04425800000001</v>
      </c>
      <c r="Q31">
        <v>15.392899999999999</v>
      </c>
      <c r="R31">
        <v>30.665900000000001</v>
      </c>
      <c r="S31">
        <v>19.547899999999998</v>
      </c>
      <c r="T31">
        <v>2.4685000000000001</v>
      </c>
      <c r="U31">
        <v>405</v>
      </c>
      <c r="V31">
        <v>20.8</v>
      </c>
      <c r="W31">
        <v>44.31</v>
      </c>
      <c r="X31">
        <v>148.30000000000001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48.061827999999998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80.177999999999997</v>
      </c>
      <c r="AM31">
        <v>0</v>
      </c>
      <c r="AN31">
        <v>1.19116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2.3187009999999999</v>
      </c>
      <c r="BA31">
        <v>6.7455160000000003</v>
      </c>
      <c r="BB31">
        <v>4.3966000000000003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2497.2051000000001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179.85</v>
      </c>
      <c r="M32">
        <v>97.055942999999999</v>
      </c>
      <c r="N32">
        <v>124.38</v>
      </c>
      <c r="O32">
        <v>130.58009999999999</v>
      </c>
      <c r="P32">
        <v>128.04425800000001</v>
      </c>
      <c r="Q32">
        <v>12.45</v>
      </c>
      <c r="R32">
        <v>24.7</v>
      </c>
      <c r="S32">
        <v>15.4521</v>
      </c>
      <c r="T32">
        <v>2.4685000000000001</v>
      </c>
      <c r="U32">
        <v>405</v>
      </c>
      <c r="V32">
        <v>20.8</v>
      </c>
      <c r="W32">
        <v>44.31</v>
      </c>
      <c r="X32">
        <v>148.30000000000001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48.061827999999998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80.177999999999997</v>
      </c>
      <c r="AM32">
        <v>0</v>
      </c>
      <c r="AN32">
        <v>1.19116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2.3187009999999999</v>
      </c>
      <c r="BA32">
        <v>6.7455160000000003</v>
      </c>
      <c r="BB32">
        <v>4.3966000000000003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2432.3251019999998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379.89260000000002</v>
      </c>
      <c r="L33">
        <v>179.85</v>
      </c>
      <c r="M33">
        <v>97.055942999999999</v>
      </c>
      <c r="N33">
        <v>124.38</v>
      </c>
      <c r="O33">
        <v>130.58009999999999</v>
      </c>
      <c r="P33">
        <v>128.04425800000001</v>
      </c>
      <c r="Q33">
        <v>12.45</v>
      </c>
      <c r="R33">
        <v>24.7</v>
      </c>
      <c r="S33">
        <v>15.4521</v>
      </c>
      <c r="T33">
        <v>2.4685000000000001</v>
      </c>
      <c r="U33">
        <v>405</v>
      </c>
      <c r="V33">
        <v>17.1646</v>
      </c>
      <c r="W33">
        <v>35.848999999999997</v>
      </c>
      <c r="X33">
        <v>148.30000000000001</v>
      </c>
      <c r="Y33">
        <v>0</v>
      </c>
      <c r="Z33">
        <v>13.041600000000001</v>
      </c>
      <c r="AA33">
        <v>28.045000000000002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48.061827999999998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80.177999999999997</v>
      </c>
      <c r="AM33">
        <v>0</v>
      </c>
      <c r="AN33">
        <v>1.19116</v>
      </c>
      <c r="AO33">
        <v>0</v>
      </c>
      <c r="AP33">
        <v>1.7934000000000001</v>
      </c>
      <c r="AQ33">
        <v>0</v>
      </c>
      <c r="AR33">
        <v>33.119999999999997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2.3187009999999999</v>
      </c>
      <c r="BA33">
        <v>6.7455160000000003</v>
      </c>
      <c r="BB33">
        <v>4.3966000000000003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2402.8100599999998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179.85</v>
      </c>
      <c r="M34">
        <v>97.055942999999999</v>
      </c>
      <c r="N34">
        <v>124.38</v>
      </c>
      <c r="O34">
        <v>130.58009999999999</v>
      </c>
      <c r="P34">
        <v>128.04425800000001</v>
      </c>
      <c r="Q34">
        <v>12.45</v>
      </c>
      <c r="R34">
        <v>24.7</v>
      </c>
      <c r="S34">
        <v>15.4521</v>
      </c>
      <c r="T34">
        <v>2.4685000000000001</v>
      </c>
      <c r="U34">
        <v>405</v>
      </c>
      <c r="V34">
        <v>13.783200000000001</v>
      </c>
      <c r="W34">
        <v>29.2547</v>
      </c>
      <c r="X34">
        <v>98.668199999999999</v>
      </c>
      <c r="Y34">
        <v>0</v>
      </c>
      <c r="Z34">
        <v>13.041600000000001</v>
      </c>
      <c r="AA34">
        <v>28.045000000000002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48.061827999999998</v>
      </c>
      <c r="AH34">
        <v>179.96245400000001</v>
      </c>
      <c r="AI34">
        <v>4.2720909999999996</v>
      </c>
      <c r="AJ34">
        <v>0</v>
      </c>
      <c r="AK34">
        <v>67.990881999999999</v>
      </c>
      <c r="AL34">
        <v>80.177999999999997</v>
      </c>
      <c r="AM34">
        <v>0</v>
      </c>
      <c r="AN34">
        <v>1.19116</v>
      </c>
      <c r="AO34">
        <v>0</v>
      </c>
      <c r="AP34">
        <v>1.7934000000000001</v>
      </c>
      <c r="AQ34">
        <v>0</v>
      </c>
      <c r="AR34">
        <v>33.119999999999997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2.3187009999999999</v>
      </c>
      <c r="BA34">
        <v>6.7455160000000003</v>
      </c>
      <c r="BB34">
        <v>4.3966000000000003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2343.2025600000002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179.85</v>
      </c>
      <c r="M35">
        <v>97.055942999999999</v>
      </c>
      <c r="N35">
        <v>124.38</v>
      </c>
      <c r="O35">
        <v>130.58009999999999</v>
      </c>
      <c r="P35">
        <v>128.04425800000001</v>
      </c>
      <c r="Q35">
        <v>12.45</v>
      </c>
      <c r="R35">
        <v>24.7</v>
      </c>
      <c r="S35">
        <v>15.4521</v>
      </c>
      <c r="T35">
        <v>2.4685000000000001</v>
      </c>
      <c r="U35">
        <v>405</v>
      </c>
      <c r="V35">
        <v>13.783200000000001</v>
      </c>
      <c r="W35">
        <v>29.2547</v>
      </c>
      <c r="X35">
        <v>98.668199999999999</v>
      </c>
      <c r="Y35">
        <v>0</v>
      </c>
      <c r="Z35">
        <v>13.041600000000001</v>
      </c>
      <c r="AA35">
        <v>28.045000000000002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48.061827999999998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80.177999999999997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33.119999999999997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0</v>
      </c>
      <c r="BA35">
        <v>6.7455160000000003</v>
      </c>
      <c r="BB35">
        <v>4.3966000000000003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2342.9334589999999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179.85</v>
      </c>
      <c r="M36">
        <v>97.055942999999999</v>
      </c>
      <c r="N36">
        <v>124.38</v>
      </c>
      <c r="O36">
        <v>130.58009999999999</v>
      </c>
      <c r="P36">
        <v>128.04425800000001</v>
      </c>
      <c r="Q36">
        <v>12.45</v>
      </c>
      <c r="R36">
        <v>24.7</v>
      </c>
      <c r="S36">
        <v>15.4521</v>
      </c>
      <c r="T36">
        <v>2.4685000000000001</v>
      </c>
      <c r="U36">
        <v>405</v>
      </c>
      <c r="V36">
        <v>13.783200000000001</v>
      </c>
      <c r="W36">
        <v>29.2547</v>
      </c>
      <c r="X36">
        <v>98.668199999999999</v>
      </c>
      <c r="Y36">
        <v>0</v>
      </c>
      <c r="Z36">
        <v>13.041600000000001</v>
      </c>
      <c r="AA36">
        <v>28.045000000000002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48.061827999999998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80.177999999999997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33.119999999999997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0</v>
      </c>
      <c r="BA36">
        <v>6.7455160000000003</v>
      </c>
      <c r="BB36">
        <v>4.3966000000000003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2342.9334589999999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179.85</v>
      </c>
      <c r="M37">
        <v>97.055942999999999</v>
      </c>
      <c r="N37">
        <v>124.38</v>
      </c>
      <c r="O37">
        <v>130.58009999999999</v>
      </c>
      <c r="P37">
        <v>128.04425800000001</v>
      </c>
      <c r="Q37">
        <v>12.45</v>
      </c>
      <c r="R37">
        <v>24.7</v>
      </c>
      <c r="S37">
        <v>15.4521</v>
      </c>
      <c r="T37">
        <v>2.4685000000000001</v>
      </c>
      <c r="U37">
        <v>409.84375</v>
      </c>
      <c r="V37">
        <v>13.783200000000001</v>
      </c>
      <c r="W37">
        <v>29.2547</v>
      </c>
      <c r="X37">
        <v>98.668199999999999</v>
      </c>
      <c r="Y37">
        <v>0</v>
      </c>
      <c r="Z37">
        <v>13.041600000000001</v>
      </c>
      <c r="AA37">
        <v>28.045000000000002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48.061827999999998</v>
      </c>
      <c r="AH37">
        <v>179.96245400000001</v>
      </c>
      <c r="AI37">
        <v>16.783217</v>
      </c>
      <c r="AJ37">
        <v>0</v>
      </c>
      <c r="AK37">
        <v>67.990881999999999</v>
      </c>
      <c r="AL37">
        <v>80.177999999999997</v>
      </c>
      <c r="AM37">
        <v>0</v>
      </c>
      <c r="AN37">
        <v>1.19116</v>
      </c>
      <c r="AO37">
        <v>0</v>
      </c>
      <c r="AP37">
        <v>12.169499999999999</v>
      </c>
      <c r="AQ37">
        <v>0</v>
      </c>
      <c r="AR37">
        <v>33.119999999999997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4.3966000000000003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2368.6148350000003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179.85</v>
      </c>
      <c r="M38">
        <v>97.055942999999999</v>
      </c>
      <c r="N38">
        <v>124.38</v>
      </c>
      <c r="O38">
        <v>130.58009999999999</v>
      </c>
      <c r="P38">
        <v>128.04425800000001</v>
      </c>
      <c r="Q38">
        <v>12.45</v>
      </c>
      <c r="R38">
        <v>24.7</v>
      </c>
      <c r="S38">
        <v>15.4521</v>
      </c>
      <c r="T38">
        <v>2.4685000000000001</v>
      </c>
      <c r="U38">
        <v>410.625</v>
      </c>
      <c r="V38">
        <v>13.783200000000001</v>
      </c>
      <c r="W38">
        <v>29.2547</v>
      </c>
      <c r="X38">
        <v>98.668199999999999</v>
      </c>
      <c r="Y38">
        <v>0</v>
      </c>
      <c r="Z38">
        <v>13.041600000000001</v>
      </c>
      <c r="AA38">
        <v>13.983000000000001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48.061827999999998</v>
      </c>
      <c r="AH38">
        <v>179.96245400000001</v>
      </c>
      <c r="AI38">
        <v>16.783217</v>
      </c>
      <c r="AJ38">
        <v>0</v>
      </c>
      <c r="AK38">
        <v>67.990881999999999</v>
      </c>
      <c r="AL38">
        <v>80.177999999999997</v>
      </c>
      <c r="AM38">
        <v>0</v>
      </c>
      <c r="AN38">
        <v>1.19116</v>
      </c>
      <c r="AO38">
        <v>0</v>
      </c>
      <c r="AP38">
        <v>12.169499999999999</v>
      </c>
      <c r="AQ38">
        <v>0</v>
      </c>
      <c r="AR38">
        <v>33.119999999999997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2355.334085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179.85</v>
      </c>
      <c r="M39">
        <v>97.055942999999999</v>
      </c>
      <c r="N39">
        <v>124.38</v>
      </c>
      <c r="O39">
        <v>130.58009999999999</v>
      </c>
      <c r="P39">
        <v>128.04425800000001</v>
      </c>
      <c r="Q39">
        <v>12.45</v>
      </c>
      <c r="R39">
        <v>24.7</v>
      </c>
      <c r="S39">
        <v>15.4521</v>
      </c>
      <c r="T39">
        <v>2.4685000000000001</v>
      </c>
      <c r="U39">
        <v>410.625</v>
      </c>
      <c r="V39">
        <v>13.783200000000001</v>
      </c>
      <c r="W39">
        <v>37.715699999999998</v>
      </c>
      <c r="X39">
        <v>126.80159999999999</v>
      </c>
      <c r="Y39">
        <v>0</v>
      </c>
      <c r="Z39">
        <v>13.041600000000001</v>
      </c>
      <c r="AA39">
        <v>13.983000000000001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48.061827999999998</v>
      </c>
      <c r="AH39">
        <v>179.96245400000001</v>
      </c>
      <c r="AI39">
        <v>16.783217</v>
      </c>
      <c r="AJ39">
        <v>0</v>
      </c>
      <c r="AK39">
        <v>67.990881999999999</v>
      </c>
      <c r="AL39">
        <v>80.177999999999997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33.119999999999997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6.7455160000000003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2391.9284849999999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179.85</v>
      </c>
      <c r="M40">
        <v>97.055942999999999</v>
      </c>
      <c r="N40">
        <v>124.38</v>
      </c>
      <c r="O40">
        <v>130.58009999999999</v>
      </c>
      <c r="P40">
        <v>128.04425800000001</v>
      </c>
      <c r="Q40">
        <v>12.45</v>
      </c>
      <c r="R40">
        <v>24.7</v>
      </c>
      <c r="S40">
        <v>15.4521</v>
      </c>
      <c r="T40">
        <v>2.4685000000000001</v>
      </c>
      <c r="U40">
        <v>410.625</v>
      </c>
      <c r="V40">
        <v>13.783200000000001</v>
      </c>
      <c r="W40">
        <v>37.715699999999998</v>
      </c>
      <c r="X40">
        <v>126.80159999999999</v>
      </c>
      <c r="Y40">
        <v>0</v>
      </c>
      <c r="Z40">
        <v>13.041600000000001</v>
      </c>
      <c r="AA40">
        <v>13.983000000000001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48.061827999999998</v>
      </c>
      <c r="AH40">
        <v>179.96245400000001</v>
      </c>
      <c r="AI40">
        <v>16.783217</v>
      </c>
      <c r="AJ40">
        <v>0</v>
      </c>
      <c r="AK40">
        <v>67.990881999999999</v>
      </c>
      <c r="AL40">
        <v>80.177999999999997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33.119999999999997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6.7455160000000003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2383.6019849999998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179.85</v>
      </c>
      <c r="M41">
        <v>97.055942999999999</v>
      </c>
      <c r="N41">
        <v>124.38</v>
      </c>
      <c r="O41">
        <v>130.58009999999999</v>
      </c>
      <c r="P41">
        <v>128.04</v>
      </c>
      <c r="Q41">
        <v>12.45</v>
      </c>
      <c r="R41">
        <v>24.7</v>
      </c>
      <c r="S41">
        <v>15.312099999999999</v>
      </c>
      <c r="T41">
        <v>2.4685000000000001</v>
      </c>
      <c r="U41">
        <v>410.625</v>
      </c>
      <c r="V41">
        <v>13.783200000000001</v>
      </c>
      <c r="W41">
        <v>42.923721999999998</v>
      </c>
      <c r="X41">
        <v>145.49382700000001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48.061827999999998</v>
      </c>
      <c r="AH41">
        <v>179.96245400000001</v>
      </c>
      <c r="AI41">
        <v>4.2720909999999996</v>
      </c>
      <c r="AJ41">
        <v>0</v>
      </c>
      <c r="AK41">
        <v>67.990881999999999</v>
      </c>
      <c r="AL41">
        <v>80.177999999999997</v>
      </c>
      <c r="AM41">
        <v>0</v>
      </c>
      <c r="AN41">
        <v>1.19116</v>
      </c>
      <c r="AO41">
        <v>0</v>
      </c>
      <c r="AP41">
        <v>3.843</v>
      </c>
      <c r="AQ41">
        <v>0</v>
      </c>
      <c r="AR41">
        <v>33.119999999999997</v>
      </c>
      <c r="AS41">
        <v>37.890518999999998</v>
      </c>
      <c r="AT41">
        <v>19.034175000000001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6.7455160000000003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2379.8980209999995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179.85</v>
      </c>
      <c r="M42">
        <v>97.055942999999999</v>
      </c>
      <c r="N42">
        <v>124.38</v>
      </c>
      <c r="O42">
        <v>130.58009999999999</v>
      </c>
      <c r="P42">
        <v>128.04</v>
      </c>
      <c r="Q42">
        <v>12.45</v>
      </c>
      <c r="R42">
        <v>24.7</v>
      </c>
      <c r="S42">
        <v>15.312099999999999</v>
      </c>
      <c r="T42">
        <v>2.4685000000000001</v>
      </c>
      <c r="U42">
        <v>410.625</v>
      </c>
      <c r="V42">
        <v>13.783200000000001</v>
      </c>
      <c r="W42">
        <v>44.31</v>
      </c>
      <c r="X42">
        <v>148.30000000000001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48.061827999999998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80.177999999999997</v>
      </c>
      <c r="AM42">
        <v>0</v>
      </c>
      <c r="AN42">
        <v>1.19116</v>
      </c>
      <c r="AO42">
        <v>0</v>
      </c>
      <c r="AP42">
        <v>3.843</v>
      </c>
      <c r="AQ42">
        <v>0</v>
      </c>
      <c r="AR42">
        <v>33.119999999999997</v>
      </c>
      <c r="AS42">
        <v>37.890518999999998</v>
      </c>
      <c r="AT42">
        <v>19.217182000000001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6.7455160000000003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2384.2734789999995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298.81508300000002</v>
      </c>
      <c r="L43">
        <v>179.85</v>
      </c>
      <c r="M43">
        <v>97.055942999999999</v>
      </c>
      <c r="N43">
        <v>124.38</v>
      </c>
      <c r="O43">
        <v>130.58009999999999</v>
      </c>
      <c r="P43">
        <v>128.04</v>
      </c>
      <c r="Q43">
        <v>12.45</v>
      </c>
      <c r="R43">
        <v>24.7</v>
      </c>
      <c r="S43">
        <v>15.312099999999999</v>
      </c>
      <c r="T43">
        <v>2.4685000000000001</v>
      </c>
      <c r="U43">
        <v>410.625</v>
      </c>
      <c r="V43">
        <v>13.783200000000001</v>
      </c>
      <c r="W43">
        <v>44.31</v>
      </c>
      <c r="X43">
        <v>148.30000000000001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16.783217</v>
      </c>
      <c r="AJ43">
        <v>0</v>
      </c>
      <c r="AK43">
        <v>67.990881999999999</v>
      </c>
      <c r="AL43">
        <v>80.177999999999997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33.119999999999997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6.7455160000000003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2316.4899099999998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279.89260000000002</v>
      </c>
      <c r="L44">
        <v>179.85</v>
      </c>
      <c r="M44">
        <v>97.055942999999999</v>
      </c>
      <c r="N44">
        <v>124.38</v>
      </c>
      <c r="O44">
        <v>130.58009999999999</v>
      </c>
      <c r="P44">
        <v>128.04</v>
      </c>
      <c r="Q44">
        <v>12.45</v>
      </c>
      <c r="R44">
        <v>24.7</v>
      </c>
      <c r="S44">
        <v>15.312099999999999</v>
      </c>
      <c r="T44">
        <v>2.4685000000000001</v>
      </c>
      <c r="U44">
        <v>410.625</v>
      </c>
      <c r="V44">
        <v>13.783200000000001</v>
      </c>
      <c r="W44">
        <v>44.31</v>
      </c>
      <c r="X44">
        <v>148.30000000000001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16.783217</v>
      </c>
      <c r="AJ44">
        <v>0</v>
      </c>
      <c r="AK44">
        <v>67.990881999999999</v>
      </c>
      <c r="AL44">
        <v>80.177999999999997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33.119999999999997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6.7455160000000003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2297.5674269999995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279.89260000000002</v>
      </c>
      <c r="L45">
        <v>179.85</v>
      </c>
      <c r="M45">
        <v>97.055942999999999</v>
      </c>
      <c r="N45">
        <v>124.38</v>
      </c>
      <c r="O45">
        <v>130.58009999999999</v>
      </c>
      <c r="P45">
        <v>128.04</v>
      </c>
      <c r="Q45">
        <v>12.45</v>
      </c>
      <c r="R45">
        <v>24.7</v>
      </c>
      <c r="S45">
        <v>15.312099999999999</v>
      </c>
      <c r="T45">
        <v>2.4685000000000001</v>
      </c>
      <c r="U45">
        <v>410.625</v>
      </c>
      <c r="V45">
        <v>11.5</v>
      </c>
      <c r="W45">
        <v>44.31</v>
      </c>
      <c r="X45">
        <v>148.30000000000001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16.783217</v>
      </c>
      <c r="AJ45">
        <v>0</v>
      </c>
      <c r="AK45">
        <v>67.990881999999999</v>
      </c>
      <c r="AL45">
        <v>80.177999999999997</v>
      </c>
      <c r="AM45">
        <v>0</v>
      </c>
      <c r="AN45">
        <v>1.19116</v>
      </c>
      <c r="AO45">
        <v>0</v>
      </c>
      <c r="AP45">
        <v>3.843</v>
      </c>
      <c r="AQ45">
        <v>0</v>
      </c>
      <c r="AR45">
        <v>33.119999999999997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6.7455160000000003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2288.7634269999994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279.89260000000002</v>
      </c>
      <c r="L46">
        <v>179.85</v>
      </c>
      <c r="M46">
        <v>97.055942999999999</v>
      </c>
      <c r="N46">
        <v>124.38</v>
      </c>
      <c r="O46">
        <v>130.58009999999999</v>
      </c>
      <c r="P46">
        <v>128.04</v>
      </c>
      <c r="Q46">
        <v>12.45</v>
      </c>
      <c r="R46">
        <v>24.7</v>
      </c>
      <c r="S46">
        <v>15.312099999999999</v>
      </c>
      <c r="T46">
        <v>2.4685000000000001</v>
      </c>
      <c r="U46">
        <v>410.625</v>
      </c>
      <c r="V46">
        <v>14.881399999999999</v>
      </c>
      <c r="W46">
        <v>44.31</v>
      </c>
      <c r="X46">
        <v>148.30000000000001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16.783217</v>
      </c>
      <c r="AJ46">
        <v>0</v>
      </c>
      <c r="AK46">
        <v>67.990881999999999</v>
      </c>
      <c r="AL46">
        <v>80.177999999999997</v>
      </c>
      <c r="AM46">
        <v>0</v>
      </c>
      <c r="AN46">
        <v>1.19116</v>
      </c>
      <c r="AO46">
        <v>0</v>
      </c>
      <c r="AP46">
        <v>3.843</v>
      </c>
      <c r="AQ46">
        <v>0</v>
      </c>
      <c r="AR46">
        <v>33.119999999999997</v>
      </c>
      <c r="AS46">
        <v>37.890518999999998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2292.1448269999992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279.89260000000002</v>
      </c>
      <c r="L47">
        <v>179.85</v>
      </c>
      <c r="M47">
        <v>97.055942999999999</v>
      </c>
      <c r="N47">
        <v>124.38</v>
      </c>
      <c r="O47">
        <v>130.58009999999999</v>
      </c>
      <c r="P47">
        <v>128.04</v>
      </c>
      <c r="Q47">
        <v>13.2858</v>
      </c>
      <c r="R47">
        <v>29.429400000000001</v>
      </c>
      <c r="S47">
        <v>18.157599999999999</v>
      </c>
      <c r="T47">
        <v>2.4685000000000001</v>
      </c>
      <c r="U47">
        <v>410.625</v>
      </c>
      <c r="V47">
        <v>14.8314</v>
      </c>
      <c r="W47">
        <v>39.055300000000003</v>
      </c>
      <c r="X47">
        <v>129.1318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80.177999999999997</v>
      </c>
      <c r="AM47">
        <v>0</v>
      </c>
      <c r="AN47">
        <v>1.19116</v>
      </c>
      <c r="AO47">
        <v>0</v>
      </c>
      <c r="AP47">
        <v>3.843</v>
      </c>
      <c r="AQ47">
        <v>0</v>
      </c>
      <c r="AR47">
        <v>33.119999999999997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2263.5715009999994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279.89260000000002</v>
      </c>
      <c r="L48">
        <v>179.85</v>
      </c>
      <c r="M48">
        <v>97.055942999999999</v>
      </c>
      <c r="N48">
        <v>124.38</v>
      </c>
      <c r="O48">
        <v>130.58009999999999</v>
      </c>
      <c r="P48">
        <v>128.04</v>
      </c>
      <c r="Q48">
        <v>17.981999999999999</v>
      </c>
      <c r="R48">
        <v>35.435299999999998</v>
      </c>
      <c r="S48">
        <v>22.253399999999999</v>
      </c>
      <c r="T48">
        <v>2.4685000000000001</v>
      </c>
      <c r="U48">
        <v>410.625</v>
      </c>
      <c r="V48">
        <v>14.7814</v>
      </c>
      <c r="W48">
        <v>39.055300000000003</v>
      </c>
      <c r="X48">
        <v>148.30000000000001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80.177999999999997</v>
      </c>
      <c r="AM48">
        <v>0</v>
      </c>
      <c r="AN48">
        <v>1.19116</v>
      </c>
      <c r="AO48">
        <v>0</v>
      </c>
      <c r="AP48">
        <v>3.843</v>
      </c>
      <c r="AQ48">
        <v>0</v>
      </c>
      <c r="AR48">
        <v>33.119999999999997</v>
      </c>
      <c r="AS48">
        <v>37.890518999999998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2297.4876009999994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279.89260000000002</v>
      </c>
      <c r="L49">
        <v>172.5</v>
      </c>
      <c r="M49">
        <v>97.055942999999999</v>
      </c>
      <c r="N49">
        <v>124.38</v>
      </c>
      <c r="O49">
        <v>130.58009999999999</v>
      </c>
      <c r="P49">
        <v>141.535056</v>
      </c>
      <c r="Q49">
        <v>12.6</v>
      </c>
      <c r="R49">
        <v>25</v>
      </c>
      <c r="S49">
        <v>15.6721</v>
      </c>
      <c r="T49">
        <v>2.4685000000000001</v>
      </c>
      <c r="U49">
        <v>410.625</v>
      </c>
      <c r="V49">
        <v>17.1646</v>
      </c>
      <c r="W49">
        <v>44.31</v>
      </c>
      <c r="X49">
        <v>148.30000000000001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80.177999999999997</v>
      </c>
      <c r="AM49">
        <v>0</v>
      </c>
      <c r="AN49">
        <v>1.19116</v>
      </c>
      <c r="AO49">
        <v>0</v>
      </c>
      <c r="AP49">
        <v>3.843</v>
      </c>
      <c r="AQ49">
        <v>0</v>
      </c>
      <c r="AR49">
        <v>33.119999999999997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2288.8719569999994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279.89260000000002</v>
      </c>
      <c r="L50">
        <v>172.5</v>
      </c>
      <c r="M50">
        <v>97.055942999999999</v>
      </c>
      <c r="N50">
        <v>124.38</v>
      </c>
      <c r="O50">
        <v>130.58009999999999</v>
      </c>
      <c r="P50">
        <v>142.53983500000001</v>
      </c>
      <c r="Q50">
        <v>12.6</v>
      </c>
      <c r="R50">
        <v>25</v>
      </c>
      <c r="S50">
        <v>15.6721</v>
      </c>
      <c r="T50">
        <v>2.4685000000000001</v>
      </c>
      <c r="U50">
        <v>410.625</v>
      </c>
      <c r="V50">
        <v>17.1646</v>
      </c>
      <c r="W50">
        <v>44.31</v>
      </c>
      <c r="X50">
        <v>148.30000000000001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80.177999999999997</v>
      </c>
      <c r="AM50">
        <v>0</v>
      </c>
      <c r="AN50">
        <v>1.19116</v>
      </c>
      <c r="AO50">
        <v>0</v>
      </c>
      <c r="AP50">
        <v>3.843</v>
      </c>
      <c r="AQ50">
        <v>0</v>
      </c>
      <c r="AR50">
        <v>33.119999999999997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2.3187009999999999</v>
      </c>
      <c r="BA50">
        <v>6.7455160000000003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2292.1954369999994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279.89260000000002</v>
      </c>
      <c r="L51">
        <v>180.1</v>
      </c>
      <c r="M51">
        <v>97.055942999999999</v>
      </c>
      <c r="N51">
        <v>124.38</v>
      </c>
      <c r="O51">
        <v>130.58009999999999</v>
      </c>
      <c r="P51">
        <v>142.53983500000001</v>
      </c>
      <c r="Q51">
        <v>12.6</v>
      </c>
      <c r="R51">
        <v>25</v>
      </c>
      <c r="S51">
        <v>15.6721</v>
      </c>
      <c r="T51">
        <v>2.4685000000000001</v>
      </c>
      <c r="U51">
        <v>410.625</v>
      </c>
      <c r="V51">
        <v>17.1646</v>
      </c>
      <c r="W51">
        <v>44.31</v>
      </c>
      <c r="X51">
        <v>148.30000000000001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80.177999999999997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33.119999999999997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2.3187009999999999</v>
      </c>
      <c r="BA51">
        <v>6.7455160000000003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2308.1219369999999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279.89260000000002</v>
      </c>
      <c r="L52">
        <v>180.1</v>
      </c>
      <c r="M52">
        <v>97.055942999999999</v>
      </c>
      <c r="N52">
        <v>124.38</v>
      </c>
      <c r="O52">
        <v>130.58009999999999</v>
      </c>
      <c r="P52">
        <v>142.53983500000001</v>
      </c>
      <c r="Q52">
        <v>12.6</v>
      </c>
      <c r="R52">
        <v>25</v>
      </c>
      <c r="S52">
        <v>15.6721</v>
      </c>
      <c r="T52">
        <v>2.4685000000000001</v>
      </c>
      <c r="U52">
        <v>410.625</v>
      </c>
      <c r="V52">
        <v>17.1646</v>
      </c>
      <c r="W52">
        <v>44.31</v>
      </c>
      <c r="X52">
        <v>148.30000000000001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80.177999999999997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33.119999999999997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4.6374019999999998</v>
      </c>
      <c r="BA52">
        <v>6.7455160000000003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2310.4406379999996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273.50259999999997</v>
      </c>
      <c r="L53">
        <v>179.89</v>
      </c>
      <c r="M53">
        <v>97.055942999999999</v>
      </c>
      <c r="N53">
        <v>124.38</v>
      </c>
      <c r="O53">
        <v>130.58009999999999</v>
      </c>
      <c r="P53">
        <v>142.53983500000001</v>
      </c>
      <c r="Q53">
        <v>12.6</v>
      </c>
      <c r="R53">
        <v>24.7</v>
      </c>
      <c r="S53">
        <v>15.6721</v>
      </c>
      <c r="T53">
        <v>2.4685000000000001</v>
      </c>
      <c r="U53">
        <v>410.625</v>
      </c>
      <c r="V53">
        <v>17.1646</v>
      </c>
      <c r="W53">
        <v>44.31</v>
      </c>
      <c r="X53">
        <v>148.30000000000001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0</v>
      </c>
      <c r="AJ53">
        <v>0</v>
      </c>
      <c r="AK53">
        <v>67.990881999999999</v>
      </c>
      <c r="AL53">
        <v>80.177999999999997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33.119999999999997</v>
      </c>
      <c r="AS53">
        <v>37.890518999999998</v>
      </c>
      <c r="AT53">
        <v>19.203907999999998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7.0263660000000003</v>
      </c>
      <c r="BA53">
        <v>6.7455160000000003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2300.8614149999999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273.50259999999997</v>
      </c>
      <c r="L54">
        <v>179.89</v>
      </c>
      <c r="M54">
        <v>97.055942999999999</v>
      </c>
      <c r="N54">
        <v>124.38</v>
      </c>
      <c r="O54">
        <v>130.58009999999999</v>
      </c>
      <c r="P54">
        <v>142.53983500000001</v>
      </c>
      <c r="Q54">
        <v>12.6</v>
      </c>
      <c r="R54">
        <v>24.7</v>
      </c>
      <c r="S54">
        <v>15.6721</v>
      </c>
      <c r="T54">
        <v>2.4685000000000001</v>
      </c>
      <c r="U54">
        <v>410.625</v>
      </c>
      <c r="V54">
        <v>17.1646</v>
      </c>
      <c r="W54">
        <v>44.31</v>
      </c>
      <c r="X54">
        <v>148.30000000000001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0</v>
      </c>
      <c r="AJ54">
        <v>0</v>
      </c>
      <c r="AK54">
        <v>67.990881999999999</v>
      </c>
      <c r="AL54">
        <v>80.177999999999997</v>
      </c>
      <c r="AM54">
        <v>0</v>
      </c>
      <c r="AN54">
        <v>1.19116</v>
      </c>
      <c r="AO54">
        <v>0</v>
      </c>
      <c r="AP54">
        <v>5.1239999999999997</v>
      </c>
      <c r="AQ54">
        <v>0</v>
      </c>
      <c r="AR54">
        <v>33.119999999999997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2296.8604479999995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273.50259999999997</v>
      </c>
      <c r="L55">
        <v>179.89</v>
      </c>
      <c r="M55">
        <v>97.055942999999999</v>
      </c>
      <c r="N55">
        <v>124.38</v>
      </c>
      <c r="O55">
        <v>130.58009999999999</v>
      </c>
      <c r="P55">
        <v>142.53983500000001</v>
      </c>
      <c r="Q55">
        <v>15.616199999999999</v>
      </c>
      <c r="R55">
        <v>30.315899999999999</v>
      </c>
      <c r="S55">
        <v>19.267900000000001</v>
      </c>
      <c r="T55">
        <v>2.4685000000000001</v>
      </c>
      <c r="U55">
        <v>410.625</v>
      </c>
      <c r="V55">
        <v>17.1646</v>
      </c>
      <c r="W55">
        <v>44.31</v>
      </c>
      <c r="X55">
        <v>148.30000000000001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1.19116</v>
      </c>
      <c r="AO55">
        <v>0</v>
      </c>
      <c r="AP55">
        <v>5.1239999999999997</v>
      </c>
      <c r="AQ55">
        <v>0</v>
      </c>
      <c r="AR55">
        <v>33.119999999999997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4.3966000000000003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2309.0883479999993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273.50259999999997</v>
      </c>
      <c r="L56">
        <v>179.89</v>
      </c>
      <c r="M56">
        <v>97.055942999999999</v>
      </c>
      <c r="N56">
        <v>124.38</v>
      </c>
      <c r="O56">
        <v>130.58009999999999</v>
      </c>
      <c r="P56">
        <v>142.53983500000001</v>
      </c>
      <c r="Q56">
        <v>15.616199999999999</v>
      </c>
      <c r="R56">
        <v>30.315899999999999</v>
      </c>
      <c r="S56">
        <v>19.267900000000001</v>
      </c>
      <c r="T56">
        <v>2.4685000000000001</v>
      </c>
      <c r="U56">
        <v>410.625</v>
      </c>
      <c r="V56">
        <v>20.8</v>
      </c>
      <c r="W56">
        <v>44.31</v>
      </c>
      <c r="X56">
        <v>148.30000000000001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1.19116</v>
      </c>
      <c r="AO56">
        <v>0</v>
      </c>
      <c r="AP56">
        <v>5.1239999999999997</v>
      </c>
      <c r="AQ56">
        <v>0</v>
      </c>
      <c r="AR56">
        <v>33.119999999999997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4.3966000000000003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2312.723747999999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273.50259999999997</v>
      </c>
      <c r="L57">
        <v>179.89</v>
      </c>
      <c r="M57">
        <v>97.055942999999999</v>
      </c>
      <c r="N57">
        <v>124.38</v>
      </c>
      <c r="O57">
        <v>130.58009999999999</v>
      </c>
      <c r="P57">
        <v>142.53983500000001</v>
      </c>
      <c r="Q57">
        <v>15.5062</v>
      </c>
      <c r="R57">
        <v>30.1159</v>
      </c>
      <c r="S57">
        <v>19.137899999999998</v>
      </c>
      <c r="T57">
        <v>2.4685000000000001</v>
      </c>
      <c r="U57">
        <v>410.625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33.119999999999997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4.3966000000000003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2319.3292479999991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319.82260000000002</v>
      </c>
      <c r="L58">
        <v>179.89</v>
      </c>
      <c r="M58">
        <v>97.055942999999999</v>
      </c>
      <c r="N58">
        <v>124.38</v>
      </c>
      <c r="O58">
        <v>130.58009999999999</v>
      </c>
      <c r="P58">
        <v>142.53983500000001</v>
      </c>
      <c r="Q58">
        <v>19.9847</v>
      </c>
      <c r="R58">
        <v>38.934699999999999</v>
      </c>
      <c r="S58">
        <v>24.5244</v>
      </c>
      <c r="T58">
        <v>3.09</v>
      </c>
      <c r="U58">
        <v>410.625</v>
      </c>
      <c r="V58">
        <v>20.8</v>
      </c>
      <c r="W58">
        <v>44.31</v>
      </c>
      <c r="X58">
        <v>148.30000000000001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2386.092016999999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387.0326</v>
      </c>
      <c r="L59">
        <v>179.89</v>
      </c>
      <c r="M59">
        <v>97.055942999999999</v>
      </c>
      <c r="N59">
        <v>124.38</v>
      </c>
      <c r="O59">
        <v>130.58009999999999</v>
      </c>
      <c r="P59">
        <v>142.53983500000001</v>
      </c>
      <c r="Q59">
        <v>19.9847</v>
      </c>
      <c r="R59">
        <v>38.934699999999999</v>
      </c>
      <c r="S59">
        <v>24.5244</v>
      </c>
      <c r="T59">
        <v>3.09</v>
      </c>
      <c r="U59">
        <v>410.625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32.576563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2464.1105109999994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477.89260000000002</v>
      </c>
      <c r="L60">
        <v>180.6</v>
      </c>
      <c r="M60">
        <v>97.055942999999999</v>
      </c>
      <c r="N60">
        <v>124.38</v>
      </c>
      <c r="O60">
        <v>130.58009999999999</v>
      </c>
      <c r="P60">
        <v>142.53983500000001</v>
      </c>
      <c r="Q60">
        <v>19.9847</v>
      </c>
      <c r="R60">
        <v>38.934699999999999</v>
      </c>
      <c r="S60">
        <v>24.5244</v>
      </c>
      <c r="T60">
        <v>3.09</v>
      </c>
      <c r="U60">
        <v>410.625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13.983000000000001</v>
      </c>
      <c r="AB60">
        <v>48.499828000000001</v>
      </c>
      <c r="AC60">
        <v>34.831252999999997</v>
      </c>
      <c r="AD60">
        <v>32.576563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1.19116</v>
      </c>
      <c r="AO60">
        <v>0</v>
      </c>
      <c r="AP60">
        <v>5.1239999999999997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2562.6180109999987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530.16250000000002</v>
      </c>
      <c r="L61">
        <v>189.5086</v>
      </c>
      <c r="M61">
        <v>97.055942999999999</v>
      </c>
      <c r="N61">
        <v>124.38</v>
      </c>
      <c r="O61">
        <v>130.58009999999999</v>
      </c>
      <c r="P61">
        <v>142.53983500000001</v>
      </c>
      <c r="Q61">
        <v>22.626799999999999</v>
      </c>
      <c r="R61">
        <v>44.254100000000001</v>
      </c>
      <c r="S61">
        <v>27.638981000000001</v>
      </c>
      <c r="T61">
        <v>3.09</v>
      </c>
      <c r="U61">
        <v>410.625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28.045000000000002</v>
      </c>
      <c r="AB61">
        <v>48.499828000000001</v>
      </c>
      <c r="AC61">
        <v>34.831252999999997</v>
      </c>
      <c r="AD61">
        <v>32.576563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1.19116</v>
      </c>
      <c r="AO61">
        <v>0</v>
      </c>
      <c r="AP61">
        <v>5.1239999999999997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2648.9345919999992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560.16250000000002</v>
      </c>
      <c r="L62">
        <v>189.7286</v>
      </c>
      <c r="M62">
        <v>97.055942999999999</v>
      </c>
      <c r="N62">
        <v>124.38</v>
      </c>
      <c r="O62">
        <v>130.58009999999999</v>
      </c>
      <c r="P62">
        <v>142.53983500000001</v>
      </c>
      <c r="Q62">
        <v>22.626799999999999</v>
      </c>
      <c r="R62">
        <v>44.254100000000001</v>
      </c>
      <c r="S62">
        <v>27.638981000000001</v>
      </c>
      <c r="T62">
        <v>3.09</v>
      </c>
      <c r="U62">
        <v>410.625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32.576563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1.19116</v>
      </c>
      <c r="AO62">
        <v>0</v>
      </c>
      <c r="AP62">
        <v>5.1239999999999997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2693.2576719999988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584.35329999999999</v>
      </c>
      <c r="L63">
        <v>196.9186</v>
      </c>
      <c r="M63">
        <v>97.055942999999999</v>
      </c>
      <c r="N63">
        <v>124.38</v>
      </c>
      <c r="O63">
        <v>130.58009999999999</v>
      </c>
      <c r="P63">
        <v>148.755786</v>
      </c>
      <c r="Q63">
        <v>22.626799999999999</v>
      </c>
      <c r="R63">
        <v>44.254100000000001</v>
      </c>
      <c r="S63">
        <v>27.638981000000001</v>
      </c>
      <c r="T63">
        <v>3.09</v>
      </c>
      <c r="U63">
        <v>410.625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32.576563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1.19116</v>
      </c>
      <c r="AO63">
        <v>0</v>
      </c>
      <c r="AP63">
        <v>12.169499999999999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2737.899922999999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584.35329999999999</v>
      </c>
      <c r="L64">
        <v>222.27979999999999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22.626799999999999</v>
      </c>
      <c r="R64">
        <v>44.254100000000001</v>
      </c>
      <c r="S64">
        <v>27.638981000000001</v>
      </c>
      <c r="T64">
        <v>3.09</v>
      </c>
      <c r="U64">
        <v>410.625</v>
      </c>
      <c r="V64">
        <v>20.8</v>
      </c>
      <c r="W64">
        <v>44.31</v>
      </c>
      <c r="X64">
        <v>148.30000000000001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32.576563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1.19116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2757.4487869999989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584.35329999999999</v>
      </c>
      <c r="L65">
        <v>222.27979999999999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22.626799999999999</v>
      </c>
      <c r="R65">
        <v>44.254100000000001</v>
      </c>
      <c r="S65">
        <v>27.638981000000001</v>
      </c>
      <c r="T65">
        <v>3.09</v>
      </c>
      <c r="U65">
        <v>410.625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32.576563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7.0454999999999997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2759.3702869999993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584.35329999999999</v>
      </c>
      <c r="L66">
        <v>222.27979999999999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22.626799999999999</v>
      </c>
      <c r="R66">
        <v>44.254100000000001</v>
      </c>
      <c r="S66">
        <v>27.638981000000001</v>
      </c>
      <c r="T66">
        <v>3.09</v>
      </c>
      <c r="U66">
        <v>410.625</v>
      </c>
      <c r="V66">
        <v>16.7</v>
      </c>
      <c r="W66">
        <v>44.31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32.576563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7.0454999999999997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2755.2702869999994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584.35329999999999</v>
      </c>
      <c r="L67">
        <v>190.9186</v>
      </c>
      <c r="M67">
        <v>97.055942999999999</v>
      </c>
      <c r="N67">
        <v>124.38</v>
      </c>
      <c r="O67">
        <v>130.58009999999999</v>
      </c>
      <c r="P67">
        <v>149.9803</v>
      </c>
      <c r="Q67">
        <v>22.626799999999999</v>
      </c>
      <c r="R67">
        <v>44.254100000000001</v>
      </c>
      <c r="S67">
        <v>27.638981000000001</v>
      </c>
      <c r="T67">
        <v>3.09</v>
      </c>
      <c r="U67">
        <v>410.625</v>
      </c>
      <c r="V67">
        <v>16.7</v>
      </c>
      <c r="W67">
        <v>44.31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32.576563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1.19116</v>
      </c>
      <c r="AO67">
        <v>0</v>
      </c>
      <c r="AP67">
        <v>7.0454999999999997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2723.9004369999993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584.35329999999999</v>
      </c>
      <c r="L68">
        <v>190.9186</v>
      </c>
      <c r="M68">
        <v>97.055942999999999</v>
      </c>
      <c r="N68">
        <v>124.38</v>
      </c>
      <c r="O68">
        <v>130.58009999999999</v>
      </c>
      <c r="P68">
        <v>149.9803</v>
      </c>
      <c r="Q68">
        <v>22.626799999999999</v>
      </c>
      <c r="R68">
        <v>44.254100000000001</v>
      </c>
      <c r="S68">
        <v>27.638981000000001</v>
      </c>
      <c r="T68">
        <v>3.09</v>
      </c>
      <c r="U68">
        <v>410.625</v>
      </c>
      <c r="V68">
        <v>16.7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32.576563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0</v>
      </c>
      <c r="AN68">
        <v>1.19116</v>
      </c>
      <c r="AO68">
        <v>0</v>
      </c>
      <c r="AP68">
        <v>7.0454999999999997</v>
      </c>
      <c r="AQ68">
        <v>0</v>
      </c>
      <c r="AR68">
        <v>33.119999999999997</v>
      </c>
      <c r="AS68">
        <v>37.890518999999998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2723.9004389999996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550.16250000000002</v>
      </c>
      <c r="L69">
        <v>190.9186</v>
      </c>
      <c r="M69">
        <v>97.055942999999999</v>
      </c>
      <c r="N69">
        <v>124.38</v>
      </c>
      <c r="O69">
        <v>130.58009999999999</v>
      </c>
      <c r="P69">
        <v>149.9803</v>
      </c>
      <c r="Q69">
        <v>22.626799999999999</v>
      </c>
      <c r="R69">
        <v>44.254100000000001</v>
      </c>
      <c r="S69">
        <v>27.638981000000001</v>
      </c>
      <c r="T69">
        <v>3.09</v>
      </c>
      <c r="U69">
        <v>410.625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0</v>
      </c>
      <c r="AN69">
        <v>1.19116</v>
      </c>
      <c r="AO69">
        <v>0</v>
      </c>
      <c r="AP69">
        <v>7.0454999999999997</v>
      </c>
      <c r="AQ69">
        <v>0</v>
      </c>
      <c r="AR69">
        <v>33.119999999999997</v>
      </c>
      <c r="AS69">
        <v>37.890518999999998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2693.8096389999996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550.16250000000002</v>
      </c>
      <c r="L70">
        <v>190.9186</v>
      </c>
      <c r="M70">
        <v>97.055942999999999</v>
      </c>
      <c r="N70">
        <v>124.38</v>
      </c>
      <c r="O70">
        <v>130.58009999999999</v>
      </c>
      <c r="P70">
        <v>149.9803</v>
      </c>
      <c r="Q70">
        <v>22.626799999999999</v>
      </c>
      <c r="R70">
        <v>44.254100000000001</v>
      </c>
      <c r="S70">
        <v>27.638981000000001</v>
      </c>
      <c r="T70">
        <v>3.09</v>
      </c>
      <c r="U70">
        <v>410.625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0</v>
      </c>
      <c r="AN70">
        <v>1.19116</v>
      </c>
      <c r="AO70">
        <v>0</v>
      </c>
      <c r="AP70">
        <v>7.0454999999999997</v>
      </c>
      <c r="AQ70">
        <v>0</v>
      </c>
      <c r="AR70">
        <v>33.119999999999997</v>
      </c>
      <c r="AS70">
        <v>37.890518999999998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2693.8096389999996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550.16250000000002</v>
      </c>
      <c r="L71">
        <v>190.9186</v>
      </c>
      <c r="M71">
        <v>97.055942999999999</v>
      </c>
      <c r="N71">
        <v>124.38</v>
      </c>
      <c r="O71">
        <v>130.58009999999999</v>
      </c>
      <c r="P71">
        <v>149.9803</v>
      </c>
      <c r="Q71">
        <v>22.626799999999999</v>
      </c>
      <c r="R71">
        <v>44.254100000000001</v>
      </c>
      <c r="S71">
        <v>27.638981000000001</v>
      </c>
      <c r="T71">
        <v>3.09</v>
      </c>
      <c r="U71">
        <v>410.625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0</v>
      </c>
      <c r="AN71">
        <v>1.19116</v>
      </c>
      <c r="AO71">
        <v>0</v>
      </c>
      <c r="AP71">
        <v>7.0454999999999997</v>
      </c>
      <c r="AQ71">
        <v>0</v>
      </c>
      <c r="AR71">
        <v>33.119999999999997</v>
      </c>
      <c r="AS71">
        <v>37.890518999999998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2693.8096389999996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554.52909999999997</v>
      </c>
      <c r="L72">
        <v>230.9186</v>
      </c>
      <c r="M72">
        <v>97.055942999999999</v>
      </c>
      <c r="N72">
        <v>124.38</v>
      </c>
      <c r="O72">
        <v>130.58009999999999</v>
      </c>
      <c r="P72">
        <v>149.9803</v>
      </c>
      <c r="Q72">
        <v>22.626799999999999</v>
      </c>
      <c r="R72">
        <v>44.254100000000001</v>
      </c>
      <c r="S72">
        <v>27.638981000000001</v>
      </c>
      <c r="T72">
        <v>3.09</v>
      </c>
      <c r="U72">
        <v>410.625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0</v>
      </c>
      <c r="AJ72">
        <v>0</v>
      </c>
      <c r="AK72">
        <v>67.990881999999999</v>
      </c>
      <c r="AL72">
        <v>80.177999999999997</v>
      </c>
      <c r="AM72">
        <v>0</v>
      </c>
      <c r="AN72">
        <v>1.19116</v>
      </c>
      <c r="AO72">
        <v>0</v>
      </c>
      <c r="AP72">
        <v>7.0454999999999997</v>
      </c>
      <c r="AQ72">
        <v>0</v>
      </c>
      <c r="AR72">
        <v>38.64</v>
      </c>
      <c r="AS72">
        <v>37.890518999999998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2743.6962389999994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554.52909999999997</v>
      </c>
      <c r="L73">
        <v>230.9186</v>
      </c>
      <c r="M73">
        <v>97.055942999999999</v>
      </c>
      <c r="N73">
        <v>124.38</v>
      </c>
      <c r="O73">
        <v>130.58009999999999</v>
      </c>
      <c r="P73">
        <v>149.9803</v>
      </c>
      <c r="Q73">
        <v>22.626799999999999</v>
      </c>
      <c r="R73">
        <v>44.254100000000001</v>
      </c>
      <c r="S73">
        <v>27.638981000000001</v>
      </c>
      <c r="T73">
        <v>3.09</v>
      </c>
      <c r="U73">
        <v>410.625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80.177999999999997</v>
      </c>
      <c r="AM73">
        <v>6.3429880000000001</v>
      </c>
      <c r="AN73">
        <v>1.19116</v>
      </c>
      <c r="AO73">
        <v>0</v>
      </c>
      <c r="AP73">
        <v>7.0454999999999997</v>
      </c>
      <c r="AQ73">
        <v>0</v>
      </c>
      <c r="AR73">
        <v>38.64</v>
      </c>
      <c r="AS73">
        <v>37.890518999999998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2754.3113179999991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549.52909999999997</v>
      </c>
      <c r="L74">
        <v>230.9186</v>
      </c>
      <c r="M74">
        <v>97.055942999999999</v>
      </c>
      <c r="N74">
        <v>124.38</v>
      </c>
      <c r="O74">
        <v>130.58009999999999</v>
      </c>
      <c r="P74">
        <v>149.9803</v>
      </c>
      <c r="Q74">
        <v>22.626799999999999</v>
      </c>
      <c r="R74">
        <v>44.254100000000001</v>
      </c>
      <c r="S74">
        <v>27.638981000000001</v>
      </c>
      <c r="T74">
        <v>3.09</v>
      </c>
      <c r="U74">
        <v>410.625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80.177999999999997</v>
      </c>
      <c r="AM74">
        <v>12.685976</v>
      </c>
      <c r="AN74">
        <v>1.19116</v>
      </c>
      <c r="AO74">
        <v>0</v>
      </c>
      <c r="AP74">
        <v>7.0454999999999997</v>
      </c>
      <c r="AQ74">
        <v>0</v>
      </c>
      <c r="AR74">
        <v>38.64</v>
      </c>
      <c r="AS74">
        <v>37.890518999999998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2759.0109499999994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559.52909999999997</v>
      </c>
      <c r="L75">
        <v>189.9186</v>
      </c>
      <c r="M75">
        <v>97.055942999999999</v>
      </c>
      <c r="N75">
        <v>124.38</v>
      </c>
      <c r="O75">
        <v>130.58009999999999</v>
      </c>
      <c r="P75">
        <v>149.9803</v>
      </c>
      <c r="Q75">
        <v>22.626799999999999</v>
      </c>
      <c r="R75">
        <v>44.254100000000001</v>
      </c>
      <c r="S75">
        <v>27.638981000000001</v>
      </c>
      <c r="T75">
        <v>3.09</v>
      </c>
      <c r="U75">
        <v>410.625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80.177999999999997</v>
      </c>
      <c r="AM75">
        <v>18.800616999999999</v>
      </c>
      <c r="AN75">
        <v>1.19116</v>
      </c>
      <c r="AO75">
        <v>0</v>
      </c>
      <c r="AP75">
        <v>4.9958999999999998</v>
      </c>
      <c r="AQ75">
        <v>0</v>
      </c>
      <c r="AR75">
        <v>38.64</v>
      </c>
      <c r="AS75">
        <v>37.890518999999998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2736.6532319999992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529.52909999999997</v>
      </c>
      <c r="L76">
        <v>189.9186</v>
      </c>
      <c r="M76">
        <v>97.055942999999999</v>
      </c>
      <c r="N76">
        <v>124.38</v>
      </c>
      <c r="O76">
        <v>130.58009999999999</v>
      </c>
      <c r="P76">
        <v>149.9803</v>
      </c>
      <c r="Q76">
        <v>22.626799999999999</v>
      </c>
      <c r="R76">
        <v>44.254100000000001</v>
      </c>
      <c r="S76">
        <v>27.638981000000001</v>
      </c>
      <c r="T76">
        <v>3.09</v>
      </c>
      <c r="U76">
        <v>410.625</v>
      </c>
      <c r="V76">
        <v>20.8</v>
      </c>
      <c r="W76">
        <v>34.81</v>
      </c>
      <c r="X76">
        <v>148.30000000000001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80.177999999999997</v>
      </c>
      <c r="AM76">
        <v>18.800616999999999</v>
      </c>
      <c r="AN76">
        <v>1.19116</v>
      </c>
      <c r="AO76">
        <v>0</v>
      </c>
      <c r="AP76">
        <v>4.9958999999999998</v>
      </c>
      <c r="AQ76">
        <v>0</v>
      </c>
      <c r="AR76">
        <v>38.64</v>
      </c>
      <c r="AS76">
        <v>37.890518999999998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2751.0477289999985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573.98287300000004</v>
      </c>
      <c r="L77">
        <v>259.91860000000003</v>
      </c>
      <c r="M77">
        <v>97.055942999999999</v>
      </c>
      <c r="N77">
        <v>124.38</v>
      </c>
      <c r="O77">
        <v>130.58009999999999</v>
      </c>
      <c r="P77">
        <v>149.9803</v>
      </c>
      <c r="Q77">
        <v>22.626799999999999</v>
      </c>
      <c r="R77">
        <v>44.254100000000001</v>
      </c>
      <c r="S77">
        <v>27.638981000000001</v>
      </c>
      <c r="T77">
        <v>3.09</v>
      </c>
      <c r="U77">
        <v>410.625</v>
      </c>
      <c r="V77">
        <v>20.8</v>
      </c>
      <c r="W77">
        <v>34.81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48.061827999999998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80.177999999999997</v>
      </c>
      <c r="AM77">
        <v>18.800616999999999</v>
      </c>
      <c r="AN77">
        <v>1.19116</v>
      </c>
      <c r="AO77">
        <v>0</v>
      </c>
      <c r="AP77">
        <v>4.9958999999999998</v>
      </c>
      <c r="AQ77">
        <v>0</v>
      </c>
      <c r="AR77">
        <v>38.64</v>
      </c>
      <c r="AS77">
        <v>37.890518999999998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2896.2202469999988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554.52909999999997</v>
      </c>
      <c r="L78">
        <v>329.91860000000003</v>
      </c>
      <c r="M78">
        <v>97.055942999999999</v>
      </c>
      <c r="N78">
        <v>124.38</v>
      </c>
      <c r="O78">
        <v>130.58009999999999</v>
      </c>
      <c r="P78">
        <v>149.9803</v>
      </c>
      <c r="Q78">
        <v>22.626799999999999</v>
      </c>
      <c r="R78">
        <v>43.671700000000001</v>
      </c>
      <c r="S78">
        <v>27.638981000000001</v>
      </c>
      <c r="T78">
        <v>3.09</v>
      </c>
      <c r="U78">
        <v>410.625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48.061827999999998</v>
      </c>
      <c r="AH78">
        <v>182.023944</v>
      </c>
      <c r="AI78">
        <v>79.338843999999995</v>
      </c>
      <c r="AJ78">
        <v>0</v>
      </c>
      <c r="AK78">
        <v>67.990881999999999</v>
      </c>
      <c r="AL78">
        <v>80.177999999999997</v>
      </c>
      <c r="AM78">
        <v>18.800616999999999</v>
      </c>
      <c r="AN78">
        <v>1.19116</v>
      </c>
      <c r="AO78">
        <v>0</v>
      </c>
      <c r="AP78">
        <v>4.9958999999999998</v>
      </c>
      <c r="AQ78">
        <v>0</v>
      </c>
      <c r="AR78">
        <v>38.64</v>
      </c>
      <c r="AS78">
        <v>39.309496000000003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2956.6130969999986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588.71594700000003</v>
      </c>
      <c r="L79">
        <v>421.78859999999997</v>
      </c>
      <c r="M79">
        <v>97.055942999999999</v>
      </c>
      <c r="N79">
        <v>124.38</v>
      </c>
      <c r="O79">
        <v>130.58009999999999</v>
      </c>
      <c r="P79">
        <v>149.9803</v>
      </c>
      <c r="Q79">
        <v>22.626799999999999</v>
      </c>
      <c r="R79">
        <v>43.671700000000001</v>
      </c>
      <c r="S79">
        <v>27.638981000000001</v>
      </c>
      <c r="T79">
        <v>3.09</v>
      </c>
      <c r="U79">
        <v>410.625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48.061827999999998</v>
      </c>
      <c r="AH79">
        <v>182.023944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18.800616999999999</v>
      </c>
      <c r="AN79">
        <v>1.19116</v>
      </c>
      <c r="AO79">
        <v>0</v>
      </c>
      <c r="AP79">
        <v>4.9958999999999998</v>
      </c>
      <c r="AQ79">
        <v>0</v>
      </c>
      <c r="AR79">
        <v>38.64</v>
      </c>
      <c r="AS79">
        <v>39.309496000000003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3072.3352329999989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588.71594700000003</v>
      </c>
      <c r="L80">
        <v>421.78859999999997</v>
      </c>
      <c r="M80">
        <v>97.055942999999999</v>
      </c>
      <c r="N80">
        <v>124.38</v>
      </c>
      <c r="O80">
        <v>130.58009999999999</v>
      </c>
      <c r="P80">
        <v>149.9803</v>
      </c>
      <c r="Q80">
        <v>22.626799999999999</v>
      </c>
      <c r="R80">
        <v>43.671700000000001</v>
      </c>
      <c r="S80">
        <v>27.638981000000001</v>
      </c>
      <c r="T80">
        <v>3.09</v>
      </c>
      <c r="U80">
        <v>410.625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48.061827999999998</v>
      </c>
      <c r="AH80">
        <v>182.023944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18.800616999999999</v>
      </c>
      <c r="AN80">
        <v>1.19116</v>
      </c>
      <c r="AO80">
        <v>0</v>
      </c>
      <c r="AP80">
        <v>4.9958999999999998</v>
      </c>
      <c r="AQ80">
        <v>0</v>
      </c>
      <c r="AR80">
        <v>38.64</v>
      </c>
      <c r="AS80">
        <v>39.309496000000003</v>
      </c>
      <c r="AT80">
        <v>20.000001999999999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3072.3352329999989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576.70594700000004</v>
      </c>
      <c r="L81">
        <v>421.78859999999997</v>
      </c>
      <c r="M81">
        <v>97.055942999999999</v>
      </c>
      <c r="N81">
        <v>124.38</v>
      </c>
      <c r="O81">
        <v>130.58009999999999</v>
      </c>
      <c r="P81">
        <v>149.9803</v>
      </c>
      <c r="Q81">
        <v>22.626799999999999</v>
      </c>
      <c r="R81">
        <v>43.671700000000001</v>
      </c>
      <c r="S81">
        <v>27.638981000000001</v>
      </c>
      <c r="T81">
        <v>3.09</v>
      </c>
      <c r="U81">
        <v>410.625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48.061827999999998</v>
      </c>
      <c r="AH81">
        <v>182.023944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18.800616999999999</v>
      </c>
      <c r="AN81">
        <v>1.19116</v>
      </c>
      <c r="AO81">
        <v>0</v>
      </c>
      <c r="AP81">
        <v>4.9958999999999998</v>
      </c>
      <c r="AQ81">
        <v>0</v>
      </c>
      <c r="AR81">
        <v>38.64</v>
      </c>
      <c r="AS81">
        <v>39.309496000000003</v>
      </c>
      <c r="AT81">
        <v>20.000001999999999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3060.3252329999991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576.11594700000001</v>
      </c>
      <c r="L82">
        <v>421.78859999999997</v>
      </c>
      <c r="M82">
        <v>97.055942999999999</v>
      </c>
      <c r="N82">
        <v>124.38</v>
      </c>
      <c r="O82">
        <v>130.58009999999999</v>
      </c>
      <c r="P82">
        <v>149.9803</v>
      </c>
      <c r="Q82">
        <v>22.626799999999999</v>
      </c>
      <c r="R82">
        <v>43.671700000000001</v>
      </c>
      <c r="S82">
        <v>27.638981000000001</v>
      </c>
      <c r="T82">
        <v>3.09</v>
      </c>
      <c r="U82">
        <v>410.625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48.061827999999998</v>
      </c>
      <c r="AH82">
        <v>182.023944</v>
      </c>
      <c r="AI82">
        <v>7.6287349999999998</v>
      </c>
      <c r="AJ82">
        <v>0</v>
      </c>
      <c r="AK82">
        <v>67.990881999999999</v>
      </c>
      <c r="AL82">
        <v>80.177999999999997</v>
      </c>
      <c r="AM82">
        <v>18.800616999999999</v>
      </c>
      <c r="AN82">
        <v>1.19116</v>
      </c>
      <c r="AO82">
        <v>0</v>
      </c>
      <c r="AP82">
        <v>4.9958999999999998</v>
      </c>
      <c r="AQ82">
        <v>0</v>
      </c>
      <c r="AR82">
        <v>38.64</v>
      </c>
      <c r="AS82">
        <v>39.309496000000003</v>
      </c>
      <c r="AT82">
        <v>20.000001999999999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3007.8598349999988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655.97555699999998</v>
      </c>
      <c r="L83">
        <v>421.78859999999997</v>
      </c>
      <c r="M83">
        <v>97.055942999999999</v>
      </c>
      <c r="N83">
        <v>124.38</v>
      </c>
      <c r="O83">
        <v>130.58009999999999</v>
      </c>
      <c r="P83">
        <v>149.9803</v>
      </c>
      <c r="Q83">
        <v>22.626799999999999</v>
      </c>
      <c r="R83">
        <v>43.671700000000001</v>
      </c>
      <c r="S83">
        <v>27.638981000000001</v>
      </c>
      <c r="T83">
        <v>3.09</v>
      </c>
      <c r="U83">
        <v>410.625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48.061827999999998</v>
      </c>
      <c r="AH83">
        <v>182.023944</v>
      </c>
      <c r="AI83">
        <v>4.2720909999999996</v>
      </c>
      <c r="AJ83">
        <v>0</v>
      </c>
      <c r="AK83">
        <v>67.990881999999999</v>
      </c>
      <c r="AL83">
        <v>80.177999999999997</v>
      </c>
      <c r="AM83">
        <v>18.800616999999999</v>
      </c>
      <c r="AN83">
        <v>1.19116</v>
      </c>
      <c r="AO83">
        <v>0</v>
      </c>
      <c r="AP83">
        <v>4.9958999999999998</v>
      </c>
      <c r="AQ83">
        <v>0</v>
      </c>
      <c r="AR83">
        <v>38.64</v>
      </c>
      <c r="AS83">
        <v>39.309496000000003</v>
      </c>
      <c r="AT83">
        <v>20.000001999999999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3084.3628009999989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421.78859999999997</v>
      </c>
      <c r="M84">
        <v>97.055942999999999</v>
      </c>
      <c r="N84">
        <v>124.38</v>
      </c>
      <c r="O84">
        <v>130.58009999999999</v>
      </c>
      <c r="P84">
        <v>149.9803</v>
      </c>
      <c r="Q84">
        <v>22.626799999999999</v>
      </c>
      <c r="R84">
        <v>43.671700000000001</v>
      </c>
      <c r="S84">
        <v>27.638981000000001</v>
      </c>
      <c r="T84">
        <v>3.09</v>
      </c>
      <c r="U84">
        <v>410.625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48.061827999999998</v>
      </c>
      <c r="AH84">
        <v>182.023944</v>
      </c>
      <c r="AI84">
        <v>4.2720909999999996</v>
      </c>
      <c r="AJ84">
        <v>0</v>
      </c>
      <c r="AK84">
        <v>67.990881999999999</v>
      </c>
      <c r="AL84">
        <v>80.177999999999997</v>
      </c>
      <c r="AM84">
        <v>18.800616999999999</v>
      </c>
      <c r="AN84">
        <v>1.19116</v>
      </c>
      <c r="AO84">
        <v>0</v>
      </c>
      <c r="AP84">
        <v>4.9958999999999998</v>
      </c>
      <c r="AQ84">
        <v>0</v>
      </c>
      <c r="AR84">
        <v>33.119999999999997</v>
      </c>
      <c r="AS84">
        <v>39.309496000000003</v>
      </c>
      <c r="AT84">
        <v>20.000001999999999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3111.2831909999986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421.78859999999997</v>
      </c>
      <c r="M85">
        <v>97.055942999999999</v>
      </c>
      <c r="N85">
        <v>124.38</v>
      </c>
      <c r="O85">
        <v>130.58009999999999</v>
      </c>
      <c r="P85">
        <v>149.9803</v>
      </c>
      <c r="Q85">
        <v>22.626799999999999</v>
      </c>
      <c r="R85">
        <v>43.671700000000001</v>
      </c>
      <c r="S85">
        <v>27.638981000000001</v>
      </c>
      <c r="T85">
        <v>3.09</v>
      </c>
      <c r="U85">
        <v>410.625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48.061827999999998</v>
      </c>
      <c r="AH85">
        <v>182.023944</v>
      </c>
      <c r="AI85">
        <v>16.783217</v>
      </c>
      <c r="AJ85">
        <v>0</v>
      </c>
      <c r="AK85">
        <v>67.990881999999999</v>
      </c>
      <c r="AL85">
        <v>80.177999999999997</v>
      </c>
      <c r="AM85">
        <v>18.800616999999999</v>
      </c>
      <c r="AN85">
        <v>1.19116</v>
      </c>
      <c r="AO85">
        <v>0</v>
      </c>
      <c r="AP85">
        <v>4.9958999999999998</v>
      </c>
      <c r="AQ85">
        <v>0</v>
      </c>
      <c r="AR85">
        <v>33.119999999999997</v>
      </c>
      <c r="AS85">
        <v>39.309496000000003</v>
      </c>
      <c r="AT85">
        <v>20.000001999999999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3123.794316999999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421.78859999999997</v>
      </c>
      <c r="M86">
        <v>97.055942999999999</v>
      </c>
      <c r="N86">
        <v>124.38</v>
      </c>
      <c r="O86">
        <v>130.58009999999999</v>
      </c>
      <c r="P86">
        <v>149.9803</v>
      </c>
      <c r="Q86">
        <v>22.626799999999999</v>
      </c>
      <c r="R86">
        <v>43.671700000000001</v>
      </c>
      <c r="S86">
        <v>27.638981000000001</v>
      </c>
      <c r="T86">
        <v>3.09</v>
      </c>
      <c r="U86">
        <v>410.625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48.061827999999998</v>
      </c>
      <c r="AH86">
        <v>179.96245400000001</v>
      </c>
      <c r="AI86">
        <v>16.783217</v>
      </c>
      <c r="AJ86">
        <v>0</v>
      </c>
      <c r="AK86">
        <v>67.990881999999999</v>
      </c>
      <c r="AL86">
        <v>80.177999999999997</v>
      </c>
      <c r="AM86">
        <v>18.800616999999999</v>
      </c>
      <c r="AN86">
        <v>1.19116</v>
      </c>
      <c r="AO86">
        <v>0</v>
      </c>
      <c r="AP86">
        <v>4.9958999999999998</v>
      </c>
      <c r="AQ86">
        <v>0</v>
      </c>
      <c r="AR86">
        <v>33.119999999999997</v>
      </c>
      <c r="AS86">
        <v>37.890518999999998</v>
      </c>
      <c r="AT86">
        <v>20.000001999999999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3103.6236939999994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421.78859999999997</v>
      </c>
      <c r="M87">
        <v>97.055942999999999</v>
      </c>
      <c r="N87">
        <v>124.38</v>
      </c>
      <c r="O87">
        <v>130.58009999999999</v>
      </c>
      <c r="P87">
        <v>149.9803</v>
      </c>
      <c r="Q87">
        <v>22.626799999999999</v>
      </c>
      <c r="R87">
        <v>43.671700000000001</v>
      </c>
      <c r="S87">
        <v>27.638981000000001</v>
      </c>
      <c r="T87">
        <v>3.09</v>
      </c>
      <c r="U87">
        <v>410.625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48.061827999999998</v>
      </c>
      <c r="AH87">
        <v>179.96245400000001</v>
      </c>
      <c r="AI87">
        <v>16.783217</v>
      </c>
      <c r="AJ87">
        <v>0</v>
      </c>
      <c r="AK87">
        <v>67.990881999999999</v>
      </c>
      <c r="AL87">
        <v>80.177999999999997</v>
      </c>
      <c r="AM87">
        <v>18.800616999999999</v>
      </c>
      <c r="AN87">
        <v>1.19116</v>
      </c>
      <c r="AO87">
        <v>0</v>
      </c>
      <c r="AP87">
        <v>4.9958999999999998</v>
      </c>
      <c r="AQ87">
        <v>0</v>
      </c>
      <c r="AR87">
        <v>33.119999999999997</v>
      </c>
      <c r="AS87">
        <v>37.890518999999998</v>
      </c>
      <c r="AT87">
        <v>20.000001999999999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3103.6236939999994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421.78859999999997</v>
      </c>
      <c r="M88">
        <v>97.055942999999999</v>
      </c>
      <c r="N88">
        <v>124.38</v>
      </c>
      <c r="O88">
        <v>130.58009999999999</v>
      </c>
      <c r="P88">
        <v>149.9803</v>
      </c>
      <c r="Q88">
        <v>22.626799999999999</v>
      </c>
      <c r="R88">
        <v>43.671700000000001</v>
      </c>
      <c r="S88">
        <v>27.638981000000001</v>
      </c>
      <c r="T88">
        <v>3.09</v>
      </c>
      <c r="U88">
        <v>410.625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48.061827999999998</v>
      </c>
      <c r="AH88">
        <v>179.96245400000001</v>
      </c>
      <c r="AI88">
        <v>16.783217</v>
      </c>
      <c r="AJ88">
        <v>0</v>
      </c>
      <c r="AK88">
        <v>67.990881999999999</v>
      </c>
      <c r="AL88">
        <v>80.177999999999997</v>
      </c>
      <c r="AM88">
        <v>18.800616999999999</v>
      </c>
      <c r="AN88">
        <v>1.19116</v>
      </c>
      <c r="AO88">
        <v>0</v>
      </c>
      <c r="AP88">
        <v>4.9958999999999998</v>
      </c>
      <c r="AQ88">
        <v>0</v>
      </c>
      <c r="AR88">
        <v>33.119999999999997</v>
      </c>
      <c r="AS88">
        <v>37.890518999999998</v>
      </c>
      <c r="AT88">
        <v>20.000001999999999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3103.6236939999994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421.78859999999997</v>
      </c>
      <c r="M89">
        <v>97.055942999999999</v>
      </c>
      <c r="N89">
        <v>124.38</v>
      </c>
      <c r="O89">
        <v>130.58009999999999</v>
      </c>
      <c r="P89">
        <v>149.9803</v>
      </c>
      <c r="Q89">
        <v>22.626799999999999</v>
      </c>
      <c r="R89">
        <v>43.671700000000001</v>
      </c>
      <c r="S89">
        <v>27.638981000000001</v>
      </c>
      <c r="T89">
        <v>3.09</v>
      </c>
      <c r="U89">
        <v>410.625</v>
      </c>
      <c r="V89">
        <v>19.46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48.061827999999998</v>
      </c>
      <c r="AH89">
        <v>179.96245400000001</v>
      </c>
      <c r="AI89">
        <v>16.783217</v>
      </c>
      <c r="AJ89">
        <v>0</v>
      </c>
      <c r="AK89">
        <v>67.990881999999999</v>
      </c>
      <c r="AL89">
        <v>80.177999999999997</v>
      </c>
      <c r="AM89">
        <v>18.800616999999999</v>
      </c>
      <c r="AN89">
        <v>1.19116</v>
      </c>
      <c r="AO89">
        <v>0</v>
      </c>
      <c r="AP89">
        <v>4.9958999999999998</v>
      </c>
      <c r="AQ89">
        <v>0</v>
      </c>
      <c r="AR89">
        <v>35.328000000000003</v>
      </c>
      <c r="AS89">
        <v>37.890518999999998</v>
      </c>
      <c r="AT89">
        <v>20.000001999999999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3104.4916939999994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421.78859999999997</v>
      </c>
      <c r="M90">
        <v>97.055942999999999</v>
      </c>
      <c r="N90">
        <v>124.38</v>
      </c>
      <c r="O90">
        <v>130.58009999999999</v>
      </c>
      <c r="P90">
        <v>149.9803</v>
      </c>
      <c r="Q90">
        <v>22.626799999999999</v>
      </c>
      <c r="R90">
        <v>43.671700000000001</v>
      </c>
      <c r="S90">
        <v>27.638981000000001</v>
      </c>
      <c r="T90">
        <v>3.09</v>
      </c>
      <c r="U90">
        <v>410.625</v>
      </c>
      <c r="V90">
        <v>19.46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48.061827999999998</v>
      </c>
      <c r="AH90">
        <v>182.023944</v>
      </c>
      <c r="AI90">
        <v>16.783217</v>
      </c>
      <c r="AJ90">
        <v>0</v>
      </c>
      <c r="AK90">
        <v>67.990881999999999</v>
      </c>
      <c r="AL90">
        <v>80.177999999999997</v>
      </c>
      <c r="AM90">
        <v>18.800616999999999</v>
      </c>
      <c r="AN90">
        <v>1.19116</v>
      </c>
      <c r="AO90">
        <v>0</v>
      </c>
      <c r="AP90">
        <v>4.9958999999999998</v>
      </c>
      <c r="AQ90">
        <v>0</v>
      </c>
      <c r="AR90">
        <v>35.328000000000003</v>
      </c>
      <c r="AS90">
        <v>39.309496000000003</v>
      </c>
      <c r="AT90">
        <v>20.000001999999999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3124.6623169999989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421.78859999999997</v>
      </c>
      <c r="M91">
        <v>97.055942999999999</v>
      </c>
      <c r="N91">
        <v>124.38</v>
      </c>
      <c r="O91">
        <v>130.58009999999999</v>
      </c>
      <c r="P91">
        <v>149.9803</v>
      </c>
      <c r="Q91">
        <v>22.626799999999999</v>
      </c>
      <c r="R91">
        <v>43.671700000000001</v>
      </c>
      <c r="S91">
        <v>27.638981000000001</v>
      </c>
      <c r="T91">
        <v>3.09</v>
      </c>
      <c r="U91">
        <v>410.625</v>
      </c>
      <c r="V91">
        <v>19.46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48.061827999999998</v>
      </c>
      <c r="AH91">
        <v>182.023944</v>
      </c>
      <c r="AI91">
        <v>16.783217</v>
      </c>
      <c r="AJ91">
        <v>0</v>
      </c>
      <c r="AK91">
        <v>67.990881999999999</v>
      </c>
      <c r="AL91">
        <v>80.177999999999997</v>
      </c>
      <c r="AM91">
        <v>18.800616999999999</v>
      </c>
      <c r="AN91">
        <v>1.19116</v>
      </c>
      <c r="AO91">
        <v>0</v>
      </c>
      <c r="AP91">
        <v>4.9958999999999998</v>
      </c>
      <c r="AQ91">
        <v>0</v>
      </c>
      <c r="AR91">
        <v>35.328000000000003</v>
      </c>
      <c r="AS91">
        <v>39.309496000000003</v>
      </c>
      <c r="AT91">
        <v>20.000001999999999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3124.6623169999989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421.78859999999997</v>
      </c>
      <c r="M92">
        <v>97.055942999999999</v>
      </c>
      <c r="N92">
        <v>124.38</v>
      </c>
      <c r="O92">
        <v>130.58009999999999</v>
      </c>
      <c r="P92">
        <v>149.9803</v>
      </c>
      <c r="Q92">
        <v>22.626799999999999</v>
      </c>
      <c r="R92">
        <v>43.671700000000001</v>
      </c>
      <c r="S92">
        <v>27.638981000000001</v>
      </c>
      <c r="T92">
        <v>3.09</v>
      </c>
      <c r="U92">
        <v>410.625</v>
      </c>
      <c r="V92">
        <v>19.46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48.061827999999998</v>
      </c>
      <c r="AH92">
        <v>182.023944</v>
      </c>
      <c r="AI92">
        <v>16.783217</v>
      </c>
      <c r="AJ92">
        <v>0</v>
      </c>
      <c r="AK92">
        <v>67.990881999999999</v>
      </c>
      <c r="AL92">
        <v>80.177999999999997</v>
      </c>
      <c r="AM92">
        <v>18.800616999999999</v>
      </c>
      <c r="AN92">
        <v>1.19116</v>
      </c>
      <c r="AO92">
        <v>0</v>
      </c>
      <c r="AP92">
        <v>4.9958999999999998</v>
      </c>
      <c r="AQ92">
        <v>0</v>
      </c>
      <c r="AR92">
        <v>35.328000000000003</v>
      </c>
      <c r="AS92">
        <v>39.309496000000003</v>
      </c>
      <c r="AT92">
        <v>20.000001999999999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3124.6623169999989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421.78859999999997</v>
      </c>
      <c r="M93">
        <v>97.055942999999999</v>
      </c>
      <c r="N93">
        <v>124.38</v>
      </c>
      <c r="O93">
        <v>130.58009999999999</v>
      </c>
      <c r="P93">
        <v>149.9803</v>
      </c>
      <c r="Q93">
        <v>22.626799999999999</v>
      </c>
      <c r="R93">
        <v>43.671700000000001</v>
      </c>
      <c r="S93">
        <v>27.638981000000001</v>
      </c>
      <c r="T93">
        <v>3.09</v>
      </c>
      <c r="U93">
        <v>410.625</v>
      </c>
      <c r="V93">
        <v>19.46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48.061827999999998</v>
      </c>
      <c r="AH93">
        <v>182.023944</v>
      </c>
      <c r="AI93">
        <v>16.783217</v>
      </c>
      <c r="AJ93">
        <v>0</v>
      </c>
      <c r="AK93">
        <v>67.990881999999999</v>
      </c>
      <c r="AL93">
        <v>80.177999999999997</v>
      </c>
      <c r="AM93">
        <v>18.800616999999999</v>
      </c>
      <c r="AN93">
        <v>1.19116</v>
      </c>
      <c r="AO93">
        <v>0</v>
      </c>
      <c r="AP93">
        <v>4.9958999999999998</v>
      </c>
      <c r="AQ93">
        <v>0</v>
      </c>
      <c r="AR93">
        <v>35.328000000000003</v>
      </c>
      <c r="AS93">
        <v>39.309496000000003</v>
      </c>
      <c r="AT93">
        <v>20.000001999999999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3124.6623169999989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421.78859999999997</v>
      </c>
      <c r="M94">
        <v>97.055942999999999</v>
      </c>
      <c r="N94">
        <v>124.38</v>
      </c>
      <c r="O94">
        <v>130.58009999999999</v>
      </c>
      <c r="P94">
        <v>149.9803</v>
      </c>
      <c r="Q94">
        <v>22.626799999999999</v>
      </c>
      <c r="R94">
        <v>43.671700000000001</v>
      </c>
      <c r="S94">
        <v>27.638981000000001</v>
      </c>
      <c r="T94">
        <v>3.09</v>
      </c>
      <c r="U94">
        <v>410.625</v>
      </c>
      <c r="V94">
        <v>19.46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48.061827999999998</v>
      </c>
      <c r="AH94">
        <v>179.96245400000001</v>
      </c>
      <c r="AI94">
        <v>16.783217</v>
      </c>
      <c r="AJ94">
        <v>0</v>
      </c>
      <c r="AK94">
        <v>67.990881999999999</v>
      </c>
      <c r="AL94">
        <v>80.177999999999997</v>
      </c>
      <c r="AM94">
        <v>18.800616999999999</v>
      </c>
      <c r="AN94">
        <v>1.19116</v>
      </c>
      <c r="AO94">
        <v>0</v>
      </c>
      <c r="AP94">
        <v>4.9958999999999998</v>
      </c>
      <c r="AQ94">
        <v>0</v>
      </c>
      <c r="AR94">
        <v>35.328000000000003</v>
      </c>
      <c r="AS94">
        <v>37.890518999999998</v>
      </c>
      <c r="AT94">
        <v>20.000001999999999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3107.712493999999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421.78859999999997</v>
      </c>
      <c r="M95">
        <v>97.055942999999999</v>
      </c>
      <c r="N95">
        <v>124.38</v>
      </c>
      <c r="O95">
        <v>130.58009999999999</v>
      </c>
      <c r="P95">
        <v>149.9803</v>
      </c>
      <c r="Q95">
        <v>22.626799999999999</v>
      </c>
      <c r="R95">
        <v>43.671700000000001</v>
      </c>
      <c r="S95">
        <v>27.638981000000001</v>
      </c>
      <c r="T95">
        <v>3.09</v>
      </c>
      <c r="U95">
        <v>410.625</v>
      </c>
      <c r="V95">
        <v>19.46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48.061827999999998</v>
      </c>
      <c r="AH95">
        <v>179.96245400000001</v>
      </c>
      <c r="AI95">
        <v>4.2720909999999996</v>
      </c>
      <c r="AJ95">
        <v>0</v>
      </c>
      <c r="AK95">
        <v>67.990881999999999</v>
      </c>
      <c r="AL95">
        <v>80.177999999999997</v>
      </c>
      <c r="AM95">
        <v>18.800616999999999</v>
      </c>
      <c r="AN95">
        <v>1.19116</v>
      </c>
      <c r="AO95">
        <v>0</v>
      </c>
      <c r="AP95">
        <v>4.9958999999999998</v>
      </c>
      <c r="AQ95">
        <v>0</v>
      </c>
      <c r="AR95">
        <v>35.328000000000003</v>
      </c>
      <c r="AS95">
        <v>37.890518999999998</v>
      </c>
      <c r="AT95">
        <v>20.000001999999999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3095.2013679999986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421.78859999999997</v>
      </c>
      <c r="M96">
        <v>97.055942999999999</v>
      </c>
      <c r="N96">
        <v>124.38</v>
      </c>
      <c r="O96">
        <v>130.58009999999999</v>
      </c>
      <c r="P96">
        <v>149.9803</v>
      </c>
      <c r="Q96">
        <v>22.626799999999999</v>
      </c>
      <c r="R96">
        <v>43.671700000000001</v>
      </c>
      <c r="S96">
        <v>27.638981000000001</v>
      </c>
      <c r="T96">
        <v>3.09</v>
      </c>
      <c r="U96">
        <v>410.625</v>
      </c>
      <c r="V96">
        <v>19.46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48.061827999999998</v>
      </c>
      <c r="AH96">
        <v>179.96245400000001</v>
      </c>
      <c r="AI96">
        <v>4.2720909999999996</v>
      </c>
      <c r="AJ96">
        <v>0</v>
      </c>
      <c r="AK96">
        <v>67.990881999999999</v>
      </c>
      <c r="AL96">
        <v>80.177999999999997</v>
      </c>
      <c r="AM96">
        <v>18.800616999999999</v>
      </c>
      <c r="AN96">
        <v>1.19116</v>
      </c>
      <c r="AO96">
        <v>0</v>
      </c>
      <c r="AP96">
        <v>4.9958999999999998</v>
      </c>
      <c r="AQ96">
        <v>0</v>
      </c>
      <c r="AR96">
        <v>35.328000000000003</v>
      </c>
      <c r="AS96">
        <v>37.890518999999998</v>
      </c>
      <c r="AT96">
        <v>20.000001999999999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3095.2013679999986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421.78859999999997</v>
      </c>
      <c r="M97">
        <v>97.055942999999999</v>
      </c>
      <c r="N97">
        <v>124.38</v>
      </c>
      <c r="O97">
        <v>130.58009999999999</v>
      </c>
      <c r="P97">
        <v>149.9803</v>
      </c>
      <c r="Q97">
        <v>22.626799999999999</v>
      </c>
      <c r="R97">
        <v>43.671700000000001</v>
      </c>
      <c r="S97">
        <v>27.638981000000001</v>
      </c>
      <c r="T97">
        <v>3.09</v>
      </c>
      <c r="U97">
        <v>410.625</v>
      </c>
      <c r="V97">
        <v>19.46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48.061827999999998</v>
      </c>
      <c r="AH97">
        <v>179.96245400000001</v>
      </c>
      <c r="AI97">
        <v>4.2720909999999996</v>
      </c>
      <c r="AJ97">
        <v>0</v>
      </c>
      <c r="AK97">
        <v>67.990881999999999</v>
      </c>
      <c r="AL97">
        <v>80.177999999999997</v>
      </c>
      <c r="AM97">
        <v>18.800616999999999</v>
      </c>
      <c r="AN97">
        <v>1.19116</v>
      </c>
      <c r="AO97">
        <v>0</v>
      </c>
      <c r="AP97">
        <v>3.0743999999999998</v>
      </c>
      <c r="AQ97">
        <v>0</v>
      </c>
      <c r="AR97">
        <v>35.328000000000003</v>
      </c>
      <c r="AS97">
        <v>37.890518999999998</v>
      </c>
      <c r="AT97">
        <v>20.000001999999999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3093.2798679999987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421.78859999999997</v>
      </c>
      <c r="M98">
        <v>97.055942999999999</v>
      </c>
      <c r="N98">
        <v>124.38</v>
      </c>
      <c r="O98">
        <v>130.58009999999999</v>
      </c>
      <c r="P98">
        <v>149.9803</v>
      </c>
      <c r="Q98">
        <v>22.626799999999999</v>
      </c>
      <c r="R98">
        <v>43.671700000000001</v>
      </c>
      <c r="S98">
        <v>27.638981000000001</v>
      </c>
      <c r="T98">
        <v>3.09</v>
      </c>
      <c r="U98">
        <v>410.625</v>
      </c>
      <c r="V98">
        <v>19.46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48.061827999999998</v>
      </c>
      <c r="AH98">
        <v>179.96245400000001</v>
      </c>
      <c r="AI98">
        <v>4.2720909999999996</v>
      </c>
      <c r="AJ98">
        <v>0</v>
      </c>
      <c r="AK98">
        <v>67.990881999999999</v>
      </c>
      <c r="AL98">
        <v>80.177999999999997</v>
      </c>
      <c r="AM98">
        <v>18.800616999999999</v>
      </c>
      <c r="AN98">
        <v>1.19116</v>
      </c>
      <c r="AO98">
        <v>0</v>
      </c>
      <c r="AP98">
        <v>3.0743999999999998</v>
      </c>
      <c r="AQ98">
        <v>0</v>
      </c>
      <c r="AR98">
        <v>35.328000000000003</v>
      </c>
      <c r="AS98">
        <v>37.890518999999998</v>
      </c>
      <c r="AT98">
        <v>20.000001999999999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3093.2798679999987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4.6454525749999996E-2</v>
      </c>
      <c r="E99">
        <f t="shared" si="2"/>
        <v>0</v>
      </c>
      <c r="F99">
        <f t="shared" si="2"/>
        <v>0</v>
      </c>
      <c r="G99">
        <f t="shared" si="2"/>
        <v>6.8205593750000001E-2</v>
      </c>
      <c r="H99">
        <f t="shared" si="2"/>
        <v>0</v>
      </c>
      <c r="I99">
        <f t="shared" si="2"/>
        <v>0</v>
      </c>
      <c r="J99">
        <f t="shared" si="2"/>
        <v>7.0541113500000002E-2</v>
      </c>
      <c r="K99">
        <f t="shared" si="2"/>
        <v>12.404103517499994</v>
      </c>
      <c r="L99">
        <f t="shared" si="2"/>
        <v>6.5915057000000035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3.3898047432499929</v>
      </c>
      <c r="Q99">
        <f t="shared" si="2"/>
        <v>0.47183101925000026</v>
      </c>
      <c r="R99">
        <f t="shared" si="2"/>
        <v>0.92708145000000008</v>
      </c>
      <c r="S99">
        <f t="shared" si="2"/>
        <v>0.58239537100000061</v>
      </c>
      <c r="T99">
        <f t="shared" si="2"/>
        <v>6.9654125000000039E-2</v>
      </c>
      <c r="U99">
        <f t="shared" si="2"/>
        <v>9.8069921875000006</v>
      </c>
      <c r="V99">
        <f t="shared" si="2"/>
        <v>0.45940654999999958</v>
      </c>
      <c r="W99">
        <f t="shared" si="2"/>
        <v>1.0291095554999989</v>
      </c>
      <c r="X99">
        <f t="shared" si="2"/>
        <v>3.4809174567499945</v>
      </c>
      <c r="Y99">
        <f t="shared" si="2"/>
        <v>0</v>
      </c>
      <c r="Z99">
        <f t="shared" si="2"/>
        <v>0.24486659999999996</v>
      </c>
      <c r="AA99">
        <f t="shared" si="2"/>
        <v>0.72671151999999939</v>
      </c>
      <c r="AB99">
        <f t="shared" si="2"/>
        <v>1.1639958719999997</v>
      </c>
      <c r="AC99">
        <f t="shared" si="2"/>
        <v>0.83595007199999871</v>
      </c>
      <c r="AD99">
        <f t="shared" si="2"/>
        <v>0.80509749500000038</v>
      </c>
      <c r="AE99">
        <f t="shared" si="2"/>
        <v>1.4202096720000026</v>
      </c>
      <c r="AF99">
        <f t="shared" si="2"/>
        <v>0</v>
      </c>
      <c r="AG99">
        <f t="shared" si="2"/>
        <v>1.1534838719999989</v>
      </c>
      <c r="AH99">
        <f t="shared" si="2"/>
        <v>4.3252833660000078</v>
      </c>
      <c r="AI99">
        <f t="shared" si="2"/>
        <v>0.36656071275000007</v>
      </c>
      <c r="AJ99">
        <f t="shared" si="2"/>
        <v>0</v>
      </c>
      <c r="AK99">
        <f t="shared" si="2"/>
        <v>1.6317811680000012</v>
      </c>
      <c r="AL99">
        <f t="shared" si="2"/>
        <v>1.9347299999999978</v>
      </c>
      <c r="AM99">
        <f t="shared" si="2"/>
        <v>0.13901292924999994</v>
      </c>
      <c r="AN99">
        <f t="shared" si="2"/>
        <v>2.8587839999999941E-2</v>
      </c>
      <c r="AO99">
        <f t="shared" si="2"/>
        <v>0</v>
      </c>
      <c r="AP99">
        <f t="shared" si="2"/>
        <v>0.12534585000000004</v>
      </c>
      <c r="AQ99">
        <f t="shared" si="2"/>
        <v>0</v>
      </c>
      <c r="AR99">
        <f t="shared" si="2"/>
        <v>0.81695999999999847</v>
      </c>
      <c r="AS99">
        <f t="shared" si="2"/>
        <v>0.91362938700000018</v>
      </c>
      <c r="AT99">
        <f t="shared" si="2"/>
        <v>0.46250660399999993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0.1639485390000002</v>
      </c>
      <c r="BA99">
        <f t="shared" si="3"/>
        <v>0.16242370800000011</v>
      </c>
      <c r="BB99">
        <f t="shared" si="3"/>
        <v>0.12457107274999982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65.59267478850002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48.420330999999997</v>
      </c>
      <c r="E3">
        <v>0</v>
      </c>
      <c r="F3">
        <v>0</v>
      </c>
      <c r="G3">
        <v>68.624340000000004</v>
      </c>
      <c r="H3">
        <v>0</v>
      </c>
      <c r="I3">
        <v>0</v>
      </c>
      <c r="J3">
        <v>66.119395999999995</v>
      </c>
      <c r="K3">
        <v>664.25254700000005</v>
      </c>
      <c r="L3">
        <v>407.61235599999998</v>
      </c>
      <c r="M3">
        <v>93.649279000000007</v>
      </c>
      <c r="N3">
        <v>120.014262</v>
      </c>
      <c r="O3">
        <v>125.99673799999999</v>
      </c>
      <c r="P3">
        <v>144.715991</v>
      </c>
      <c r="Q3">
        <v>21.744202000000001</v>
      </c>
      <c r="R3">
        <v>42.138823000000002</v>
      </c>
      <c r="S3">
        <v>26.668852999999999</v>
      </c>
      <c r="T3">
        <v>2.981541</v>
      </c>
      <c r="U3">
        <v>390.78449999999998</v>
      </c>
      <c r="V3">
        <v>20.06992</v>
      </c>
      <c r="W3">
        <v>42.754719000000001</v>
      </c>
      <c r="X3">
        <v>143.09467000000001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42.008018999999997</v>
      </c>
      <c r="AE3">
        <v>57.098345999999999</v>
      </c>
      <c r="AF3">
        <v>0</v>
      </c>
      <c r="AG3">
        <v>46.374858000000003</v>
      </c>
      <c r="AH3">
        <v>173.64577199999999</v>
      </c>
      <c r="AI3">
        <v>17.666319000000001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2.9664890000000002</v>
      </c>
      <c r="AQ3">
        <v>0</v>
      </c>
      <c r="AR3">
        <v>31.957488000000001</v>
      </c>
      <c r="AS3">
        <v>36.560561999999997</v>
      </c>
      <c r="AT3">
        <v>19.298002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6.5087479999999998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3178.8828650000005</v>
      </c>
    </row>
    <row r="4" spans="1:117">
      <c r="A4" t="s">
        <v>46</v>
      </c>
      <c r="B4">
        <v>0</v>
      </c>
      <c r="C4">
        <v>0</v>
      </c>
      <c r="D4">
        <v>48.420330999999997</v>
      </c>
      <c r="E4">
        <v>0</v>
      </c>
      <c r="F4">
        <v>0</v>
      </c>
      <c r="G4">
        <v>73.723967999999999</v>
      </c>
      <c r="H4">
        <v>0</v>
      </c>
      <c r="I4">
        <v>0</v>
      </c>
      <c r="J4">
        <v>71.798170999999996</v>
      </c>
      <c r="K4">
        <v>664.25254700000005</v>
      </c>
      <c r="L4">
        <v>407.61235599999998</v>
      </c>
      <c r="M4">
        <v>93.649279000000007</v>
      </c>
      <c r="N4">
        <v>120.014262</v>
      </c>
      <c r="O4">
        <v>125.99673799999999</v>
      </c>
      <c r="P4">
        <v>144.715991</v>
      </c>
      <c r="Q4">
        <v>21.832598999999998</v>
      </c>
      <c r="R4">
        <v>42.138823000000002</v>
      </c>
      <c r="S4">
        <v>26.668852999999999</v>
      </c>
      <c r="T4">
        <v>2.981541</v>
      </c>
      <c r="U4">
        <v>390.78449999999998</v>
      </c>
      <c r="V4">
        <v>20.06992</v>
      </c>
      <c r="W4">
        <v>42.754719000000001</v>
      </c>
      <c r="X4">
        <v>143.09467000000001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42.008018999999997</v>
      </c>
      <c r="AE4">
        <v>57.098345999999999</v>
      </c>
      <c r="AF4">
        <v>0</v>
      </c>
      <c r="AG4">
        <v>46.374858000000003</v>
      </c>
      <c r="AH4">
        <v>173.64577199999999</v>
      </c>
      <c r="AI4">
        <v>17.666319000000001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2.9664890000000002</v>
      </c>
      <c r="AQ4">
        <v>0</v>
      </c>
      <c r="AR4">
        <v>31.957488000000001</v>
      </c>
      <c r="AS4">
        <v>36.560561999999997</v>
      </c>
      <c r="AT4">
        <v>18.819787000000002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6.5087479999999998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3189.2714500000002</v>
      </c>
    </row>
    <row r="5" spans="1:117">
      <c r="A5" t="s">
        <v>47</v>
      </c>
      <c r="B5">
        <v>0</v>
      </c>
      <c r="C5">
        <v>0</v>
      </c>
      <c r="D5">
        <v>48.420330999999997</v>
      </c>
      <c r="E5">
        <v>0</v>
      </c>
      <c r="F5">
        <v>0</v>
      </c>
      <c r="G5">
        <v>73.723967999999999</v>
      </c>
      <c r="H5">
        <v>0</v>
      </c>
      <c r="I5">
        <v>0</v>
      </c>
      <c r="J5">
        <v>71.798170999999996</v>
      </c>
      <c r="K5">
        <v>664.25254700000005</v>
      </c>
      <c r="L5">
        <v>407.61235599999998</v>
      </c>
      <c r="M5">
        <v>93.649279000000007</v>
      </c>
      <c r="N5">
        <v>120.014262</v>
      </c>
      <c r="O5">
        <v>125.99673799999999</v>
      </c>
      <c r="P5">
        <v>144.715991</v>
      </c>
      <c r="Q5">
        <v>21.832598999999998</v>
      </c>
      <c r="R5">
        <v>42.138823000000002</v>
      </c>
      <c r="S5">
        <v>26.668852999999999</v>
      </c>
      <c r="T5">
        <v>2.981541</v>
      </c>
      <c r="U5">
        <v>390.78449999999998</v>
      </c>
      <c r="V5">
        <v>20.06992</v>
      </c>
      <c r="W5">
        <v>42.754719000000001</v>
      </c>
      <c r="X5">
        <v>143.09467000000001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42.008018999999997</v>
      </c>
      <c r="AE5">
        <v>57.098345999999999</v>
      </c>
      <c r="AF5">
        <v>0</v>
      </c>
      <c r="AG5">
        <v>46.374858000000003</v>
      </c>
      <c r="AH5">
        <v>173.64577199999999</v>
      </c>
      <c r="AI5">
        <v>17.666319000000001</v>
      </c>
      <c r="AJ5">
        <v>0</v>
      </c>
      <c r="AK5">
        <v>65.604401999999993</v>
      </c>
      <c r="AL5">
        <v>80.727394000000004</v>
      </c>
      <c r="AM5">
        <v>12.08769</v>
      </c>
      <c r="AN5">
        <v>1.1493500000000001</v>
      </c>
      <c r="AO5">
        <v>0</v>
      </c>
      <c r="AP5">
        <v>9.7646920000000001</v>
      </c>
      <c r="AQ5">
        <v>0</v>
      </c>
      <c r="AR5">
        <v>31.957488000000001</v>
      </c>
      <c r="AS5">
        <v>36.560561999999997</v>
      </c>
      <c r="AT5">
        <v>17.576139999999999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6.5087479999999998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3188.7729810000005</v>
      </c>
    </row>
    <row r="6" spans="1:117">
      <c r="A6" t="s">
        <v>48</v>
      </c>
      <c r="B6">
        <v>0</v>
      </c>
      <c r="C6">
        <v>0</v>
      </c>
      <c r="D6">
        <v>29.122330999999999</v>
      </c>
      <c r="E6">
        <v>0</v>
      </c>
      <c r="F6">
        <v>0</v>
      </c>
      <c r="G6">
        <v>41.882268000000003</v>
      </c>
      <c r="H6">
        <v>0</v>
      </c>
      <c r="I6">
        <v>0</v>
      </c>
      <c r="J6">
        <v>51.535271000000002</v>
      </c>
      <c r="K6">
        <v>664.25254700000005</v>
      </c>
      <c r="L6">
        <v>407.61235599999998</v>
      </c>
      <c r="M6">
        <v>93.649279000000007</v>
      </c>
      <c r="N6">
        <v>120.014262</v>
      </c>
      <c r="O6">
        <v>125.99673799999999</v>
      </c>
      <c r="P6">
        <v>144.715991</v>
      </c>
      <c r="Q6">
        <v>21.832598999999998</v>
      </c>
      <c r="R6">
        <v>42.138823000000002</v>
      </c>
      <c r="S6">
        <v>26.668852999999999</v>
      </c>
      <c r="T6">
        <v>2.981541</v>
      </c>
      <c r="U6">
        <v>390.78449999999998</v>
      </c>
      <c r="V6">
        <v>20.06992</v>
      </c>
      <c r="W6">
        <v>42.754719000000001</v>
      </c>
      <c r="X6">
        <v>143.09467000000001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42.008018999999997</v>
      </c>
      <c r="AE6">
        <v>57.098345999999999</v>
      </c>
      <c r="AF6">
        <v>0</v>
      </c>
      <c r="AG6">
        <v>46.374858000000003</v>
      </c>
      <c r="AH6">
        <v>173.64577199999999</v>
      </c>
      <c r="AI6">
        <v>17.666319000000001</v>
      </c>
      <c r="AJ6">
        <v>0</v>
      </c>
      <c r="AK6">
        <v>65.604401999999993</v>
      </c>
      <c r="AL6">
        <v>80.727394000000004</v>
      </c>
      <c r="AM6">
        <v>12.08769</v>
      </c>
      <c r="AN6">
        <v>1.1493500000000001</v>
      </c>
      <c r="AO6">
        <v>0</v>
      </c>
      <c r="AP6">
        <v>9.7646920000000001</v>
      </c>
      <c r="AQ6">
        <v>0</v>
      </c>
      <c r="AR6">
        <v>31.957488000000001</v>
      </c>
      <c r="AS6">
        <v>36.560561999999997</v>
      </c>
      <c r="AT6">
        <v>16.276221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6.5087479999999998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3116.070462000001</v>
      </c>
    </row>
    <row r="7" spans="1:117">
      <c r="A7" t="s">
        <v>49</v>
      </c>
      <c r="B7">
        <v>0</v>
      </c>
      <c r="C7">
        <v>0</v>
      </c>
      <c r="D7">
        <v>4.9125639999999997</v>
      </c>
      <c r="E7">
        <v>0</v>
      </c>
      <c r="F7">
        <v>0</v>
      </c>
      <c r="G7">
        <v>5.2917649999999998</v>
      </c>
      <c r="H7">
        <v>0</v>
      </c>
      <c r="I7">
        <v>0</v>
      </c>
      <c r="J7">
        <v>11.009471</v>
      </c>
      <c r="K7">
        <v>664.54201699999999</v>
      </c>
      <c r="L7">
        <v>407.29258800000002</v>
      </c>
      <c r="M7">
        <v>93.649279000000007</v>
      </c>
      <c r="N7">
        <v>120.014262</v>
      </c>
      <c r="O7">
        <v>125.99673799999999</v>
      </c>
      <c r="P7">
        <v>144.715991</v>
      </c>
      <c r="Q7">
        <v>21.832598999999998</v>
      </c>
      <c r="R7">
        <v>42.138823000000002</v>
      </c>
      <c r="S7">
        <v>26.668852999999999</v>
      </c>
      <c r="T7">
        <v>2.981541</v>
      </c>
      <c r="U7">
        <v>390.78449999999998</v>
      </c>
      <c r="V7">
        <v>20.06992</v>
      </c>
      <c r="W7">
        <v>42.754719000000001</v>
      </c>
      <c r="X7">
        <v>143.09467000000001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42.008018999999997</v>
      </c>
      <c r="AE7">
        <v>57.098345999999999</v>
      </c>
      <c r="AF7">
        <v>0</v>
      </c>
      <c r="AG7">
        <v>46.374858000000003</v>
      </c>
      <c r="AH7">
        <v>173.64577199999999</v>
      </c>
      <c r="AI7">
        <v>17.666319000000001</v>
      </c>
      <c r="AJ7">
        <v>0</v>
      </c>
      <c r="AK7">
        <v>65.604401999999993</v>
      </c>
      <c r="AL7">
        <v>80.727394000000004</v>
      </c>
      <c r="AM7">
        <v>10.710611</v>
      </c>
      <c r="AN7">
        <v>1.1493500000000001</v>
      </c>
      <c r="AO7">
        <v>0</v>
      </c>
      <c r="AP7">
        <v>3.5845069999999999</v>
      </c>
      <c r="AQ7">
        <v>0</v>
      </c>
      <c r="AR7">
        <v>31.957488000000001</v>
      </c>
      <c r="AS7">
        <v>36.560561999999997</v>
      </c>
      <c r="AT7">
        <v>15.030859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6.5087479999999998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3005.9114680000002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664.54201699999999</v>
      </c>
      <c r="L8">
        <v>407.29258800000002</v>
      </c>
      <c r="M8">
        <v>93.649279000000007</v>
      </c>
      <c r="N8">
        <v>120.014262</v>
      </c>
      <c r="O8">
        <v>125.99673799999999</v>
      </c>
      <c r="P8">
        <v>144.715991</v>
      </c>
      <c r="Q8">
        <v>21.832598999999998</v>
      </c>
      <c r="R8">
        <v>42.700780999999999</v>
      </c>
      <c r="S8">
        <v>26.668852999999999</v>
      </c>
      <c r="T8">
        <v>2.981541</v>
      </c>
      <c r="U8">
        <v>390.78449999999998</v>
      </c>
      <c r="V8">
        <v>20.06992</v>
      </c>
      <c r="W8">
        <v>42.754719000000001</v>
      </c>
      <c r="X8">
        <v>143.09467000000001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42.008018999999997</v>
      </c>
      <c r="AE8">
        <v>57.098345999999999</v>
      </c>
      <c r="AF8">
        <v>0</v>
      </c>
      <c r="AG8">
        <v>46.374858000000003</v>
      </c>
      <c r="AH8">
        <v>173.64577199999999</v>
      </c>
      <c r="AI8">
        <v>17.666319000000001</v>
      </c>
      <c r="AJ8">
        <v>0</v>
      </c>
      <c r="AK8">
        <v>65.604401999999993</v>
      </c>
      <c r="AL8">
        <v>80.727394000000004</v>
      </c>
      <c r="AM8">
        <v>5.8143320000000003</v>
      </c>
      <c r="AN8">
        <v>1.1493500000000001</v>
      </c>
      <c r="AO8">
        <v>0</v>
      </c>
      <c r="AP8">
        <v>3.5845069999999999</v>
      </c>
      <c r="AQ8">
        <v>0</v>
      </c>
      <c r="AR8">
        <v>31.957488000000001</v>
      </c>
      <c r="AS8">
        <v>36.560561999999997</v>
      </c>
      <c r="AT8">
        <v>15.047197000000001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6.5087479999999998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2980.3796850000003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664.54201699999999</v>
      </c>
      <c r="L9">
        <v>407.29258800000002</v>
      </c>
      <c r="M9">
        <v>93.649279000000007</v>
      </c>
      <c r="N9">
        <v>120.014262</v>
      </c>
      <c r="O9">
        <v>125.99673799999999</v>
      </c>
      <c r="P9">
        <v>137.536687</v>
      </c>
      <c r="Q9">
        <v>21.832598999999998</v>
      </c>
      <c r="R9">
        <v>42.700780999999999</v>
      </c>
      <c r="S9">
        <v>26.668852999999999</v>
      </c>
      <c r="T9">
        <v>2.981541</v>
      </c>
      <c r="U9">
        <v>390.78449999999998</v>
      </c>
      <c r="V9">
        <v>20.06992</v>
      </c>
      <c r="W9">
        <v>42.754719000000001</v>
      </c>
      <c r="X9">
        <v>143.09467000000001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42.008018999999997</v>
      </c>
      <c r="AE9">
        <v>57.098345999999999</v>
      </c>
      <c r="AF9">
        <v>0</v>
      </c>
      <c r="AG9">
        <v>46.374858000000003</v>
      </c>
      <c r="AH9">
        <v>173.64577199999999</v>
      </c>
      <c r="AI9">
        <v>4.1221410000000001</v>
      </c>
      <c r="AJ9">
        <v>0</v>
      </c>
      <c r="AK9">
        <v>65.604401999999993</v>
      </c>
      <c r="AL9">
        <v>80.727394000000004</v>
      </c>
      <c r="AM9">
        <v>5.8143320000000003</v>
      </c>
      <c r="AN9">
        <v>1.1493500000000001</v>
      </c>
      <c r="AO9">
        <v>0</v>
      </c>
      <c r="AP9">
        <v>3.5845069999999999</v>
      </c>
      <c r="AQ9">
        <v>0</v>
      </c>
      <c r="AR9">
        <v>31.957488000000001</v>
      </c>
      <c r="AS9">
        <v>36.560561999999997</v>
      </c>
      <c r="AT9">
        <v>12.885337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6.5087479999999998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2957.4943430000008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664.54201699999999</v>
      </c>
      <c r="L10">
        <v>404.253153</v>
      </c>
      <c r="M10">
        <v>93.649279000000007</v>
      </c>
      <c r="N10">
        <v>120.014262</v>
      </c>
      <c r="O10">
        <v>125.99673799999999</v>
      </c>
      <c r="P10">
        <v>137.536687</v>
      </c>
      <c r="Q10">
        <v>21.832598999999998</v>
      </c>
      <c r="R10">
        <v>42.700780999999999</v>
      </c>
      <c r="S10">
        <v>26.668852999999999</v>
      </c>
      <c r="T10">
        <v>2.981541</v>
      </c>
      <c r="U10">
        <v>390.78449999999998</v>
      </c>
      <c r="V10">
        <v>20.06992</v>
      </c>
      <c r="W10">
        <v>42.754719000000001</v>
      </c>
      <c r="X10">
        <v>143.09467000000001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42.008018999999997</v>
      </c>
      <c r="AE10">
        <v>57.098345999999999</v>
      </c>
      <c r="AF10">
        <v>0</v>
      </c>
      <c r="AG10">
        <v>46.374858000000003</v>
      </c>
      <c r="AH10">
        <v>173.64577199999999</v>
      </c>
      <c r="AI10">
        <v>4.1221410000000001</v>
      </c>
      <c r="AJ10">
        <v>0</v>
      </c>
      <c r="AK10">
        <v>65.604401999999993</v>
      </c>
      <c r="AL10">
        <v>80.727394000000004</v>
      </c>
      <c r="AM10">
        <v>0</v>
      </c>
      <c r="AN10">
        <v>1.1493500000000001</v>
      </c>
      <c r="AO10">
        <v>0</v>
      </c>
      <c r="AP10">
        <v>3.5845069999999999</v>
      </c>
      <c r="AQ10">
        <v>0</v>
      </c>
      <c r="AR10">
        <v>31.957488000000001</v>
      </c>
      <c r="AS10">
        <v>36.560561999999997</v>
      </c>
      <c r="AT10">
        <v>10.961376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6.5087479999999998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2946.7166150000007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664.54201699999999</v>
      </c>
      <c r="L11">
        <v>374.95763099999999</v>
      </c>
      <c r="M11">
        <v>93.649279000000007</v>
      </c>
      <c r="N11">
        <v>120.014262</v>
      </c>
      <c r="O11">
        <v>125.99673799999999</v>
      </c>
      <c r="P11">
        <v>137.536687</v>
      </c>
      <c r="Q11">
        <v>21.832598999999998</v>
      </c>
      <c r="R11">
        <v>42.700780999999999</v>
      </c>
      <c r="S11">
        <v>26.668852999999999</v>
      </c>
      <c r="T11">
        <v>2.981541</v>
      </c>
      <c r="U11">
        <v>390.78449999999998</v>
      </c>
      <c r="V11">
        <v>20.06992</v>
      </c>
      <c r="W11">
        <v>42.754719000000001</v>
      </c>
      <c r="X11">
        <v>143.09467000000001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42.008018999999997</v>
      </c>
      <c r="AE11">
        <v>57.098345999999999</v>
      </c>
      <c r="AF11">
        <v>0</v>
      </c>
      <c r="AG11">
        <v>46.374858000000003</v>
      </c>
      <c r="AH11">
        <v>173.64577199999999</v>
      </c>
      <c r="AI11">
        <v>18.402415999999999</v>
      </c>
      <c r="AJ11">
        <v>0</v>
      </c>
      <c r="AK11">
        <v>65.604401999999993</v>
      </c>
      <c r="AL11">
        <v>80.727394000000004</v>
      </c>
      <c r="AM11">
        <v>0</v>
      </c>
      <c r="AN11">
        <v>1.1493500000000001</v>
      </c>
      <c r="AO11">
        <v>0</v>
      </c>
      <c r="AP11">
        <v>3.5845069999999999</v>
      </c>
      <c r="AQ11">
        <v>0</v>
      </c>
      <c r="AR11">
        <v>31.957488000000001</v>
      </c>
      <c r="AS11">
        <v>36.560561999999997</v>
      </c>
      <c r="AT11">
        <v>13.834409000000001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6.5087479999999998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2934.5744010000003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664.54201699999999</v>
      </c>
      <c r="L12">
        <v>374.95763099999999</v>
      </c>
      <c r="M12">
        <v>93.649279000000007</v>
      </c>
      <c r="N12">
        <v>120.014262</v>
      </c>
      <c r="O12">
        <v>125.99673799999999</v>
      </c>
      <c r="P12">
        <v>137.536687</v>
      </c>
      <c r="Q12">
        <v>21.832598999999998</v>
      </c>
      <c r="R12">
        <v>42.700780999999999</v>
      </c>
      <c r="S12">
        <v>26.668852999999999</v>
      </c>
      <c r="T12">
        <v>2.981541</v>
      </c>
      <c r="U12">
        <v>390.78449999999998</v>
      </c>
      <c r="V12">
        <v>20.06992</v>
      </c>
      <c r="W12">
        <v>42.754719000000001</v>
      </c>
      <c r="X12">
        <v>143.09467000000001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42.008018999999997</v>
      </c>
      <c r="AE12">
        <v>57.098345999999999</v>
      </c>
      <c r="AF12">
        <v>0</v>
      </c>
      <c r="AG12">
        <v>46.374858000000003</v>
      </c>
      <c r="AH12">
        <v>173.64577199999999</v>
      </c>
      <c r="AI12">
        <v>18.402415999999999</v>
      </c>
      <c r="AJ12">
        <v>0</v>
      </c>
      <c r="AK12">
        <v>65.604401999999993</v>
      </c>
      <c r="AL12">
        <v>80.727394000000004</v>
      </c>
      <c r="AM12">
        <v>0</v>
      </c>
      <c r="AN12">
        <v>1.1493500000000001</v>
      </c>
      <c r="AO12">
        <v>0</v>
      </c>
      <c r="AP12">
        <v>3.5845069999999999</v>
      </c>
      <c r="AQ12">
        <v>0</v>
      </c>
      <c r="AR12">
        <v>31.957488000000001</v>
      </c>
      <c r="AS12">
        <v>36.560561999999997</v>
      </c>
      <c r="AT12">
        <v>12.420835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6.5087479999999998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2933.1608270000002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664.54201699999999</v>
      </c>
      <c r="L13">
        <v>374.95763099999999</v>
      </c>
      <c r="M13">
        <v>93.649279000000007</v>
      </c>
      <c r="N13">
        <v>120.014262</v>
      </c>
      <c r="O13">
        <v>125.99673799999999</v>
      </c>
      <c r="P13">
        <v>137.536687</v>
      </c>
      <c r="Q13">
        <v>21.832598999999998</v>
      </c>
      <c r="R13">
        <v>42.700780999999999</v>
      </c>
      <c r="S13">
        <v>26.668852999999999</v>
      </c>
      <c r="T13">
        <v>2.981541</v>
      </c>
      <c r="U13">
        <v>390.78449999999998</v>
      </c>
      <c r="V13">
        <v>20.06992</v>
      </c>
      <c r="W13">
        <v>42.754719000000001</v>
      </c>
      <c r="X13">
        <v>143.09467000000001</v>
      </c>
      <c r="Y13">
        <v>0</v>
      </c>
      <c r="Z13">
        <v>6.2919200000000002</v>
      </c>
      <c r="AA13">
        <v>40.668681999999997</v>
      </c>
      <c r="AB13">
        <v>46.797483999999997</v>
      </c>
      <c r="AC13">
        <v>33.608676000000003</v>
      </c>
      <c r="AD13">
        <v>42.008018999999997</v>
      </c>
      <c r="AE13">
        <v>57.098345999999999</v>
      </c>
      <c r="AF13">
        <v>0</v>
      </c>
      <c r="AG13">
        <v>46.374858000000003</v>
      </c>
      <c r="AH13">
        <v>173.64577199999999</v>
      </c>
      <c r="AI13">
        <v>18.402415999999999</v>
      </c>
      <c r="AJ13">
        <v>0</v>
      </c>
      <c r="AK13">
        <v>65.604401999999993</v>
      </c>
      <c r="AL13">
        <v>80.727394000000004</v>
      </c>
      <c r="AM13">
        <v>0</v>
      </c>
      <c r="AN13">
        <v>1.1493500000000001</v>
      </c>
      <c r="AO13">
        <v>0</v>
      </c>
      <c r="AP13">
        <v>3.5845069999999999</v>
      </c>
      <c r="AQ13">
        <v>0</v>
      </c>
      <c r="AR13">
        <v>31.957488000000001</v>
      </c>
      <c r="AS13">
        <v>36.560561999999997</v>
      </c>
      <c r="AT13">
        <v>12.446047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6.5087479999999998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2933.1860390000002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664.54201699999999</v>
      </c>
      <c r="L14">
        <v>317.53759000000002</v>
      </c>
      <c r="M14">
        <v>93.649279000000007</v>
      </c>
      <c r="N14">
        <v>120.014262</v>
      </c>
      <c r="O14">
        <v>125.99673799999999</v>
      </c>
      <c r="P14">
        <v>137.536687</v>
      </c>
      <c r="Q14">
        <v>21.832598999999998</v>
      </c>
      <c r="R14">
        <v>42.700780999999999</v>
      </c>
      <c r="S14">
        <v>26.668852999999999</v>
      </c>
      <c r="T14">
        <v>2.981541</v>
      </c>
      <c r="U14">
        <v>390.78449999999998</v>
      </c>
      <c r="V14">
        <v>20.06992</v>
      </c>
      <c r="W14">
        <v>42.754719000000001</v>
      </c>
      <c r="X14">
        <v>143.09467000000001</v>
      </c>
      <c r="Y14">
        <v>0</v>
      </c>
      <c r="Z14">
        <v>6.2919200000000002</v>
      </c>
      <c r="AA14">
        <v>40.668681999999997</v>
      </c>
      <c r="AB14">
        <v>46.797483999999997</v>
      </c>
      <c r="AC14">
        <v>33.608676000000003</v>
      </c>
      <c r="AD14">
        <v>42.008018999999997</v>
      </c>
      <c r="AE14">
        <v>57.098345999999999</v>
      </c>
      <c r="AF14">
        <v>0</v>
      </c>
      <c r="AG14">
        <v>46.374858000000003</v>
      </c>
      <c r="AH14">
        <v>173.64577199999999</v>
      </c>
      <c r="AI14">
        <v>18.402415999999999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3.5845069999999999</v>
      </c>
      <c r="AQ14">
        <v>0</v>
      </c>
      <c r="AR14">
        <v>31.957488000000001</v>
      </c>
      <c r="AS14">
        <v>36.560561999999997</v>
      </c>
      <c r="AT14">
        <v>16.73921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6.5087479999999998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2880.059161000001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641.20412899999997</v>
      </c>
      <c r="L15">
        <v>346.48459000000003</v>
      </c>
      <c r="M15">
        <v>93.649279000000007</v>
      </c>
      <c r="N15">
        <v>120.014262</v>
      </c>
      <c r="O15">
        <v>125.99673799999999</v>
      </c>
      <c r="P15">
        <v>137.536687</v>
      </c>
      <c r="Q15">
        <v>21.832598999999998</v>
      </c>
      <c r="R15">
        <v>42.700780999999999</v>
      </c>
      <c r="S15">
        <v>26.668852999999999</v>
      </c>
      <c r="T15">
        <v>2.981541</v>
      </c>
      <c r="U15">
        <v>390.78449999999998</v>
      </c>
      <c r="V15">
        <v>20.06992</v>
      </c>
      <c r="W15">
        <v>42.754719000000001</v>
      </c>
      <c r="X15">
        <v>143.09467000000001</v>
      </c>
      <c r="Y15">
        <v>0</v>
      </c>
      <c r="Z15">
        <v>12.58384</v>
      </c>
      <c r="AA15">
        <v>40.668681999999997</v>
      </c>
      <c r="AB15">
        <v>46.797483999999997</v>
      </c>
      <c r="AC15">
        <v>33.608676000000003</v>
      </c>
      <c r="AD15">
        <v>42.008018999999997</v>
      </c>
      <c r="AE15">
        <v>57.098345999999999</v>
      </c>
      <c r="AF15">
        <v>0</v>
      </c>
      <c r="AG15">
        <v>46.374858000000003</v>
      </c>
      <c r="AH15">
        <v>173.64577199999999</v>
      </c>
      <c r="AI15">
        <v>4.1221410000000001</v>
      </c>
      <c r="AJ15">
        <v>0</v>
      </c>
      <c r="AK15">
        <v>65.604401999999993</v>
      </c>
      <c r="AL15">
        <v>77.363752000000005</v>
      </c>
      <c r="AM15">
        <v>0</v>
      </c>
      <c r="AN15">
        <v>1.1493500000000001</v>
      </c>
      <c r="AO15">
        <v>0</v>
      </c>
      <c r="AP15">
        <v>3.5845069999999999</v>
      </c>
      <c r="AQ15">
        <v>0</v>
      </c>
      <c r="AR15">
        <v>31.957488000000001</v>
      </c>
      <c r="AS15">
        <v>36.560561999999997</v>
      </c>
      <c r="AT15">
        <v>14.365773000000001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6.5087479999999998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2871.9428390000003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636.37962900000002</v>
      </c>
      <c r="L16">
        <v>346.48459000000003</v>
      </c>
      <c r="M16">
        <v>93.649279000000007</v>
      </c>
      <c r="N16">
        <v>120.014262</v>
      </c>
      <c r="O16">
        <v>125.99673799999999</v>
      </c>
      <c r="P16">
        <v>137.536687</v>
      </c>
      <c r="Q16">
        <v>21.832598999999998</v>
      </c>
      <c r="R16">
        <v>42.700780999999999</v>
      </c>
      <c r="S16">
        <v>26.668852999999999</v>
      </c>
      <c r="T16">
        <v>2.981541</v>
      </c>
      <c r="U16">
        <v>390.78449999999998</v>
      </c>
      <c r="V16">
        <v>20.06992</v>
      </c>
      <c r="W16">
        <v>42.754719000000001</v>
      </c>
      <c r="X16">
        <v>143.09467000000001</v>
      </c>
      <c r="Y16">
        <v>0</v>
      </c>
      <c r="Z16">
        <v>12.58384</v>
      </c>
      <c r="AA16">
        <v>40.668681999999997</v>
      </c>
      <c r="AB16">
        <v>46.797483999999997</v>
      </c>
      <c r="AC16">
        <v>33.608676000000003</v>
      </c>
      <c r="AD16">
        <v>42.008018999999997</v>
      </c>
      <c r="AE16">
        <v>57.098345999999999</v>
      </c>
      <c r="AF16">
        <v>0</v>
      </c>
      <c r="AG16">
        <v>46.374858000000003</v>
      </c>
      <c r="AH16">
        <v>173.64577199999999</v>
      </c>
      <c r="AI16">
        <v>4.1221410000000001</v>
      </c>
      <c r="AJ16">
        <v>0</v>
      </c>
      <c r="AK16">
        <v>65.604401999999993</v>
      </c>
      <c r="AL16">
        <v>77.363752000000005</v>
      </c>
      <c r="AM16">
        <v>0</v>
      </c>
      <c r="AN16">
        <v>1.1493500000000001</v>
      </c>
      <c r="AO16">
        <v>0</v>
      </c>
      <c r="AP16">
        <v>3.5845069999999999</v>
      </c>
      <c r="AQ16">
        <v>0</v>
      </c>
      <c r="AR16">
        <v>31.957488000000001</v>
      </c>
      <c r="AS16">
        <v>36.560561999999997</v>
      </c>
      <c r="AT16">
        <v>15.182734999999999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6.5087479999999998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2867.9353010000004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590.14162099999999</v>
      </c>
      <c r="L17">
        <v>307.32065</v>
      </c>
      <c r="M17">
        <v>93.649279000000007</v>
      </c>
      <c r="N17">
        <v>120.014262</v>
      </c>
      <c r="O17">
        <v>125.99673799999999</v>
      </c>
      <c r="P17">
        <v>137.536687</v>
      </c>
      <c r="Q17">
        <v>21.832598999999998</v>
      </c>
      <c r="R17">
        <v>42.700780999999999</v>
      </c>
      <c r="S17">
        <v>26.668852999999999</v>
      </c>
      <c r="T17">
        <v>2.981541</v>
      </c>
      <c r="U17">
        <v>390.78449999999998</v>
      </c>
      <c r="V17">
        <v>20.06992</v>
      </c>
      <c r="W17">
        <v>42.754719000000001</v>
      </c>
      <c r="X17">
        <v>143.09467000000001</v>
      </c>
      <c r="Y17">
        <v>0</v>
      </c>
      <c r="Z17">
        <v>12.58384</v>
      </c>
      <c r="AA17">
        <v>27.06062</v>
      </c>
      <c r="AB17">
        <v>46.797483999999997</v>
      </c>
      <c r="AC17">
        <v>33.608676000000003</v>
      </c>
      <c r="AD17">
        <v>42.008018999999997</v>
      </c>
      <c r="AE17">
        <v>57.098345999999999</v>
      </c>
      <c r="AF17">
        <v>0</v>
      </c>
      <c r="AG17">
        <v>46.374858000000003</v>
      </c>
      <c r="AH17">
        <v>173.64577199999999</v>
      </c>
      <c r="AI17">
        <v>4.1221410000000001</v>
      </c>
      <c r="AJ17">
        <v>0</v>
      </c>
      <c r="AK17">
        <v>65.604401999999993</v>
      </c>
      <c r="AL17">
        <v>77.363752000000005</v>
      </c>
      <c r="AM17">
        <v>0</v>
      </c>
      <c r="AN17">
        <v>1.1493500000000001</v>
      </c>
      <c r="AO17">
        <v>0</v>
      </c>
      <c r="AP17">
        <v>3.5845069999999999</v>
      </c>
      <c r="AQ17">
        <v>0</v>
      </c>
      <c r="AR17">
        <v>31.957488000000001</v>
      </c>
      <c r="AS17">
        <v>36.560561999999997</v>
      </c>
      <c r="AT17">
        <v>14.109116999999999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6.5087479999999998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2767.8516730000006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602.60812899999996</v>
      </c>
      <c r="L18">
        <v>268.72465</v>
      </c>
      <c r="M18">
        <v>93.649279000000007</v>
      </c>
      <c r="N18">
        <v>120.014262</v>
      </c>
      <c r="O18">
        <v>125.99673799999999</v>
      </c>
      <c r="P18">
        <v>137.536687</v>
      </c>
      <c r="Q18">
        <v>21.832598999999998</v>
      </c>
      <c r="R18">
        <v>42.700780999999999</v>
      </c>
      <c r="S18">
        <v>26.668852999999999</v>
      </c>
      <c r="T18">
        <v>2.981541</v>
      </c>
      <c r="U18">
        <v>390.78449999999998</v>
      </c>
      <c r="V18">
        <v>20.06992</v>
      </c>
      <c r="W18">
        <v>42.754719000000001</v>
      </c>
      <c r="X18">
        <v>143.09467000000001</v>
      </c>
      <c r="Y18">
        <v>0</v>
      </c>
      <c r="Z18">
        <v>12.58384</v>
      </c>
      <c r="AA18">
        <v>27.06062</v>
      </c>
      <c r="AB18">
        <v>46.797483999999997</v>
      </c>
      <c r="AC18">
        <v>33.608676000000003</v>
      </c>
      <c r="AD18">
        <v>42.008018999999997</v>
      </c>
      <c r="AE18">
        <v>57.098345999999999</v>
      </c>
      <c r="AF18">
        <v>0</v>
      </c>
      <c r="AG18">
        <v>46.374858000000003</v>
      </c>
      <c r="AH18">
        <v>173.64577199999999</v>
      </c>
      <c r="AI18">
        <v>4.1221410000000001</v>
      </c>
      <c r="AJ18">
        <v>0</v>
      </c>
      <c r="AK18">
        <v>65.604401999999993</v>
      </c>
      <c r="AL18">
        <v>77.363752000000005</v>
      </c>
      <c r="AM18">
        <v>0</v>
      </c>
      <c r="AN18">
        <v>1.1493500000000001</v>
      </c>
      <c r="AO18">
        <v>0</v>
      </c>
      <c r="AP18">
        <v>3.5845069999999999</v>
      </c>
      <c r="AQ18">
        <v>0</v>
      </c>
      <c r="AR18">
        <v>31.957488000000001</v>
      </c>
      <c r="AS18">
        <v>36.560561999999997</v>
      </c>
      <c r="AT18">
        <v>18.712686999999999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6.5087479999999998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2746.3257510000008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592.95912899999996</v>
      </c>
      <c r="L19">
        <v>307.32065</v>
      </c>
      <c r="M19">
        <v>93.649279000000007</v>
      </c>
      <c r="N19">
        <v>120.014262</v>
      </c>
      <c r="O19">
        <v>125.99673799999999</v>
      </c>
      <c r="P19">
        <v>123.549905</v>
      </c>
      <c r="Q19">
        <v>21.138960999999998</v>
      </c>
      <c r="R19">
        <v>42.700780999999999</v>
      </c>
      <c r="S19">
        <v>26.668852999999999</v>
      </c>
      <c r="T19">
        <v>2.981541</v>
      </c>
      <c r="U19">
        <v>390.78449999999998</v>
      </c>
      <c r="V19">
        <v>20.06992</v>
      </c>
      <c r="W19">
        <v>42.754719000000001</v>
      </c>
      <c r="X19">
        <v>143.09467000000001</v>
      </c>
      <c r="Y19">
        <v>0</v>
      </c>
      <c r="Z19">
        <v>12.58384</v>
      </c>
      <c r="AA19">
        <v>27.06062</v>
      </c>
      <c r="AB19">
        <v>46.797483999999997</v>
      </c>
      <c r="AC19">
        <v>33.608676000000003</v>
      </c>
      <c r="AD19">
        <v>31.506014</v>
      </c>
      <c r="AE19">
        <v>57.098345999999999</v>
      </c>
      <c r="AF19">
        <v>0</v>
      </c>
      <c r="AG19">
        <v>46.374858000000003</v>
      </c>
      <c r="AH19">
        <v>173.64577199999999</v>
      </c>
      <c r="AI19">
        <v>4.1221410000000001</v>
      </c>
      <c r="AJ19">
        <v>0</v>
      </c>
      <c r="AK19">
        <v>65.604401999999993</v>
      </c>
      <c r="AL19">
        <v>77.363752000000005</v>
      </c>
      <c r="AM19">
        <v>0</v>
      </c>
      <c r="AN19">
        <v>1.1493500000000001</v>
      </c>
      <c r="AO19">
        <v>0</v>
      </c>
      <c r="AP19">
        <v>3.5845069999999999</v>
      </c>
      <c r="AQ19">
        <v>0</v>
      </c>
      <c r="AR19">
        <v>31.957488000000001</v>
      </c>
      <c r="AS19">
        <v>36.560561999999997</v>
      </c>
      <c r="AT19">
        <v>19.298002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6.5087479999999998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2750.6756410000007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561.82190200000002</v>
      </c>
      <c r="L20">
        <v>268.72465</v>
      </c>
      <c r="M20">
        <v>93.649279000000007</v>
      </c>
      <c r="N20">
        <v>120.014262</v>
      </c>
      <c r="O20">
        <v>125.99673799999999</v>
      </c>
      <c r="P20">
        <v>123.549905</v>
      </c>
      <c r="Q20">
        <v>21.138960999999998</v>
      </c>
      <c r="R20">
        <v>42.700780999999999</v>
      </c>
      <c r="S20">
        <v>26.668852999999999</v>
      </c>
      <c r="T20">
        <v>2.981541</v>
      </c>
      <c r="U20">
        <v>390.78449999999998</v>
      </c>
      <c r="V20">
        <v>20.06992</v>
      </c>
      <c r="W20">
        <v>42.754719000000001</v>
      </c>
      <c r="X20">
        <v>143.09467000000001</v>
      </c>
      <c r="Y20">
        <v>0</v>
      </c>
      <c r="Z20">
        <v>12.58384</v>
      </c>
      <c r="AA20">
        <v>27.06062</v>
      </c>
      <c r="AB20">
        <v>46.797483999999997</v>
      </c>
      <c r="AC20">
        <v>33.608676000000003</v>
      </c>
      <c r="AD20">
        <v>31.506014</v>
      </c>
      <c r="AE20">
        <v>57.098345999999999</v>
      </c>
      <c r="AF20">
        <v>0</v>
      </c>
      <c r="AG20">
        <v>46.374858000000003</v>
      </c>
      <c r="AH20">
        <v>173.64577199999999</v>
      </c>
      <c r="AI20">
        <v>4.1221410000000001</v>
      </c>
      <c r="AJ20">
        <v>0</v>
      </c>
      <c r="AK20">
        <v>65.604401999999993</v>
      </c>
      <c r="AL20">
        <v>77.363752000000005</v>
      </c>
      <c r="AM20">
        <v>0</v>
      </c>
      <c r="AN20">
        <v>1.1493500000000001</v>
      </c>
      <c r="AO20">
        <v>0</v>
      </c>
      <c r="AP20">
        <v>3.5845069999999999</v>
      </c>
      <c r="AQ20">
        <v>0</v>
      </c>
      <c r="AR20">
        <v>31.957488000000001</v>
      </c>
      <c r="AS20">
        <v>36.560561999999997</v>
      </c>
      <c r="AT20">
        <v>19.298002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6.5087479999999998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2680.9424140000006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513.57690200000002</v>
      </c>
      <c r="L21">
        <v>239.77764999999999</v>
      </c>
      <c r="M21">
        <v>93.649279000000007</v>
      </c>
      <c r="N21">
        <v>120.014262</v>
      </c>
      <c r="O21">
        <v>125.99673799999999</v>
      </c>
      <c r="P21">
        <v>123.549905</v>
      </c>
      <c r="Q21">
        <v>21.138960999999998</v>
      </c>
      <c r="R21">
        <v>42.700780999999999</v>
      </c>
      <c r="S21">
        <v>26.668852999999999</v>
      </c>
      <c r="T21">
        <v>2.981541</v>
      </c>
      <c r="U21">
        <v>390.78449999999998</v>
      </c>
      <c r="V21">
        <v>20.06992</v>
      </c>
      <c r="W21">
        <v>42.754719000000001</v>
      </c>
      <c r="X21">
        <v>143.09467000000001</v>
      </c>
      <c r="Y21">
        <v>0</v>
      </c>
      <c r="Z21">
        <v>12.58384</v>
      </c>
      <c r="AA21">
        <v>27.06062</v>
      </c>
      <c r="AB21">
        <v>46.797483999999997</v>
      </c>
      <c r="AC21">
        <v>33.608676000000003</v>
      </c>
      <c r="AD21">
        <v>31.506014</v>
      </c>
      <c r="AE21">
        <v>57.098345999999999</v>
      </c>
      <c r="AF21">
        <v>0</v>
      </c>
      <c r="AG21">
        <v>46.374858000000003</v>
      </c>
      <c r="AH21">
        <v>173.64577199999999</v>
      </c>
      <c r="AI21">
        <v>4.1221410000000001</v>
      </c>
      <c r="AJ21">
        <v>0</v>
      </c>
      <c r="AK21">
        <v>65.604401999999993</v>
      </c>
      <c r="AL21">
        <v>77.363752000000005</v>
      </c>
      <c r="AM21">
        <v>0</v>
      </c>
      <c r="AN21">
        <v>1.1493500000000001</v>
      </c>
      <c r="AO21">
        <v>0</v>
      </c>
      <c r="AP21">
        <v>3.5845069999999999</v>
      </c>
      <c r="AQ21">
        <v>0</v>
      </c>
      <c r="AR21">
        <v>31.957488000000001</v>
      </c>
      <c r="AS21">
        <v>36.560561999999997</v>
      </c>
      <c r="AT21">
        <v>19.298002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6.7119429999999998</v>
      </c>
      <c r="BA21">
        <v>6.5087479999999998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2601.5131000000001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465.33190200000001</v>
      </c>
      <c r="L22">
        <v>210.83064999999999</v>
      </c>
      <c r="M22">
        <v>93.649279000000007</v>
      </c>
      <c r="N22">
        <v>120.014262</v>
      </c>
      <c r="O22">
        <v>125.99673799999999</v>
      </c>
      <c r="P22">
        <v>123.549905</v>
      </c>
      <c r="Q22">
        <v>21.138960999999998</v>
      </c>
      <c r="R22">
        <v>42.138823000000002</v>
      </c>
      <c r="S22">
        <v>26.668852999999999</v>
      </c>
      <c r="T22">
        <v>2.981541</v>
      </c>
      <c r="U22">
        <v>390.78449999999998</v>
      </c>
      <c r="V22">
        <v>20.06992</v>
      </c>
      <c r="W22">
        <v>42.754719000000001</v>
      </c>
      <c r="X22">
        <v>143.09467000000001</v>
      </c>
      <c r="Y22">
        <v>0</v>
      </c>
      <c r="Z22">
        <v>12.58384</v>
      </c>
      <c r="AA22">
        <v>27.06062</v>
      </c>
      <c r="AB22">
        <v>46.797483999999997</v>
      </c>
      <c r="AC22">
        <v>33.608676000000003</v>
      </c>
      <c r="AD22">
        <v>31.506014</v>
      </c>
      <c r="AE22">
        <v>57.098345999999999</v>
      </c>
      <c r="AF22">
        <v>0</v>
      </c>
      <c r="AG22">
        <v>46.374858000000003</v>
      </c>
      <c r="AH22">
        <v>173.64577199999999</v>
      </c>
      <c r="AI22">
        <v>4.1221410000000001</v>
      </c>
      <c r="AJ22">
        <v>0</v>
      </c>
      <c r="AK22">
        <v>65.604401999999993</v>
      </c>
      <c r="AL22">
        <v>77.363752000000005</v>
      </c>
      <c r="AM22">
        <v>0</v>
      </c>
      <c r="AN22">
        <v>1.1493500000000001</v>
      </c>
      <c r="AO22">
        <v>0</v>
      </c>
      <c r="AP22">
        <v>3.5845069999999999</v>
      </c>
      <c r="AQ22">
        <v>0</v>
      </c>
      <c r="AR22">
        <v>31.957488000000001</v>
      </c>
      <c r="AS22">
        <v>36.560561999999997</v>
      </c>
      <c r="AT22">
        <v>19.298002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6.7119429999999998</v>
      </c>
      <c r="BA22">
        <v>6.5087479999999998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2523.7591419999999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461.11856999999998</v>
      </c>
      <c r="L23">
        <v>173.53726499999999</v>
      </c>
      <c r="M23">
        <v>93.649279000000007</v>
      </c>
      <c r="N23">
        <v>120.014262</v>
      </c>
      <c r="O23">
        <v>125.99673799999999</v>
      </c>
      <c r="P23">
        <v>123.549905</v>
      </c>
      <c r="Q23">
        <v>21.138960999999998</v>
      </c>
      <c r="R23">
        <v>42.700780999999999</v>
      </c>
      <c r="S23">
        <v>26.668852999999999</v>
      </c>
      <c r="T23">
        <v>2.981541</v>
      </c>
      <c r="U23">
        <v>390.78449999999998</v>
      </c>
      <c r="V23">
        <v>20.06992</v>
      </c>
      <c r="W23">
        <v>42.754719000000001</v>
      </c>
      <c r="X23">
        <v>143.09467000000001</v>
      </c>
      <c r="Y23">
        <v>0</v>
      </c>
      <c r="Z23">
        <v>12.58384</v>
      </c>
      <c r="AA23">
        <v>27.06062</v>
      </c>
      <c r="AB23">
        <v>46.797483999999997</v>
      </c>
      <c r="AC23">
        <v>33.608676000000003</v>
      </c>
      <c r="AD23">
        <v>31.506014</v>
      </c>
      <c r="AE23">
        <v>57.098345999999999</v>
      </c>
      <c r="AF23">
        <v>0</v>
      </c>
      <c r="AG23">
        <v>46.374858000000003</v>
      </c>
      <c r="AH23">
        <v>173.64577199999999</v>
      </c>
      <c r="AI23">
        <v>4.1221410000000001</v>
      </c>
      <c r="AJ23">
        <v>0</v>
      </c>
      <c r="AK23">
        <v>65.604401999999993</v>
      </c>
      <c r="AL23">
        <v>77.363752000000005</v>
      </c>
      <c r="AM23">
        <v>0</v>
      </c>
      <c r="AN23">
        <v>1.1493500000000001</v>
      </c>
      <c r="AO23">
        <v>0</v>
      </c>
      <c r="AP23">
        <v>1.7304520000000001</v>
      </c>
      <c r="AQ23">
        <v>0</v>
      </c>
      <c r="AR23">
        <v>31.957488000000001</v>
      </c>
      <c r="AS23">
        <v>36.560561999999997</v>
      </c>
      <c r="AT23">
        <v>19.298002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4.4746290000000002</v>
      </c>
      <c r="BA23">
        <v>6.5087479999999998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2478.7230139999997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412.87356999999997</v>
      </c>
      <c r="L24">
        <v>173.53726499999999</v>
      </c>
      <c r="M24">
        <v>93.649279000000007</v>
      </c>
      <c r="N24">
        <v>120.014262</v>
      </c>
      <c r="O24">
        <v>125.99673799999999</v>
      </c>
      <c r="P24">
        <v>123.549905</v>
      </c>
      <c r="Q24">
        <v>21.138960999999998</v>
      </c>
      <c r="R24">
        <v>42.700780999999999</v>
      </c>
      <c r="S24">
        <v>26.668852999999999</v>
      </c>
      <c r="T24">
        <v>2.981541</v>
      </c>
      <c r="U24">
        <v>390.78449999999998</v>
      </c>
      <c r="V24">
        <v>20.06992</v>
      </c>
      <c r="W24">
        <v>42.754719000000001</v>
      </c>
      <c r="X24">
        <v>143.09467000000001</v>
      </c>
      <c r="Y24">
        <v>0</v>
      </c>
      <c r="Z24">
        <v>12.58384</v>
      </c>
      <c r="AA24">
        <v>27.06062</v>
      </c>
      <c r="AB24">
        <v>46.797483999999997</v>
      </c>
      <c r="AC24">
        <v>33.608676000000003</v>
      </c>
      <c r="AD24">
        <v>31.506014</v>
      </c>
      <c r="AE24">
        <v>57.098345999999999</v>
      </c>
      <c r="AF24">
        <v>0</v>
      </c>
      <c r="AG24">
        <v>46.374858000000003</v>
      </c>
      <c r="AH24">
        <v>173.64577199999999</v>
      </c>
      <c r="AI24">
        <v>8.8331599999999995</v>
      </c>
      <c r="AJ24">
        <v>0</v>
      </c>
      <c r="AK24">
        <v>65.604401999999993</v>
      </c>
      <c r="AL24">
        <v>77.363752000000005</v>
      </c>
      <c r="AM24">
        <v>0</v>
      </c>
      <c r="AN24">
        <v>1.1493500000000001</v>
      </c>
      <c r="AO24">
        <v>0</v>
      </c>
      <c r="AP24">
        <v>1.7304520000000001</v>
      </c>
      <c r="AQ24">
        <v>0</v>
      </c>
      <c r="AR24">
        <v>31.957488000000001</v>
      </c>
      <c r="AS24">
        <v>36.560561999999997</v>
      </c>
      <c r="AT24">
        <v>19.298002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4.4746290000000002</v>
      </c>
      <c r="BA24">
        <v>6.5087479999999998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2435.1890330000001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366.55837000000002</v>
      </c>
      <c r="L25">
        <v>173.53726499999999</v>
      </c>
      <c r="M25">
        <v>93.649279000000007</v>
      </c>
      <c r="N25">
        <v>120.014262</v>
      </c>
      <c r="O25">
        <v>125.99673799999999</v>
      </c>
      <c r="P25">
        <v>123.549905</v>
      </c>
      <c r="Q25">
        <v>21.138960999999998</v>
      </c>
      <c r="R25">
        <v>42.138823000000002</v>
      </c>
      <c r="S25">
        <v>26.668852999999999</v>
      </c>
      <c r="T25">
        <v>2.981541</v>
      </c>
      <c r="U25">
        <v>390.78449999999998</v>
      </c>
      <c r="V25">
        <v>20.06992</v>
      </c>
      <c r="W25">
        <v>42.754719000000001</v>
      </c>
      <c r="X25">
        <v>143.09467000000001</v>
      </c>
      <c r="Y25">
        <v>0</v>
      </c>
      <c r="Z25">
        <v>12.58384</v>
      </c>
      <c r="AA25">
        <v>27.06062</v>
      </c>
      <c r="AB25">
        <v>46.797483999999997</v>
      </c>
      <c r="AC25">
        <v>33.608676000000003</v>
      </c>
      <c r="AD25">
        <v>31.506014</v>
      </c>
      <c r="AE25">
        <v>57.098345999999999</v>
      </c>
      <c r="AF25">
        <v>0</v>
      </c>
      <c r="AG25">
        <v>46.374858000000003</v>
      </c>
      <c r="AH25">
        <v>173.64577199999999</v>
      </c>
      <c r="AI25">
        <v>11.777545999999999</v>
      </c>
      <c r="AJ25">
        <v>0</v>
      </c>
      <c r="AK25">
        <v>65.604401999999993</v>
      </c>
      <c r="AL25">
        <v>77.363752000000005</v>
      </c>
      <c r="AM25">
        <v>0</v>
      </c>
      <c r="AN25">
        <v>1.1493500000000001</v>
      </c>
      <c r="AO25">
        <v>0</v>
      </c>
      <c r="AP25">
        <v>1.7304520000000001</v>
      </c>
      <c r="AQ25">
        <v>0</v>
      </c>
      <c r="AR25">
        <v>31.957488000000001</v>
      </c>
      <c r="AS25">
        <v>36.560561999999997</v>
      </c>
      <c r="AT25">
        <v>19.298002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4.4746290000000002</v>
      </c>
      <c r="BA25">
        <v>6.5087479999999998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2391.2562609999995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387.78617000000003</v>
      </c>
      <c r="L26">
        <v>173.53726499999999</v>
      </c>
      <c r="M26">
        <v>93.649279000000007</v>
      </c>
      <c r="N26">
        <v>120.014262</v>
      </c>
      <c r="O26">
        <v>125.99673799999999</v>
      </c>
      <c r="P26">
        <v>123.549905</v>
      </c>
      <c r="Q26">
        <v>21.138960999999998</v>
      </c>
      <c r="R26">
        <v>42.700780999999999</v>
      </c>
      <c r="S26">
        <v>26.668852999999999</v>
      </c>
      <c r="T26">
        <v>2.981541</v>
      </c>
      <c r="U26">
        <v>390.78449999999998</v>
      </c>
      <c r="V26">
        <v>20.06992</v>
      </c>
      <c r="W26">
        <v>42.754719000000001</v>
      </c>
      <c r="X26">
        <v>143.09467000000001</v>
      </c>
      <c r="Y26">
        <v>0</v>
      </c>
      <c r="Z26">
        <v>12.58384</v>
      </c>
      <c r="AA26">
        <v>27.06062</v>
      </c>
      <c r="AB26">
        <v>46.797483999999997</v>
      </c>
      <c r="AC26">
        <v>33.608676000000003</v>
      </c>
      <c r="AD26">
        <v>31.506014</v>
      </c>
      <c r="AE26">
        <v>57.098345999999999</v>
      </c>
      <c r="AF26">
        <v>0</v>
      </c>
      <c r="AG26">
        <v>46.374858000000003</v>
      </c>
      <c r="AH26">
        <v>173.64577199999999</v>
      </c>
      <c r="AI26">
        <v>57.415537999999998</v>
      </c>
      <c r="AJ26">
        <v>0</v>
      </c>
      <c r="AK26">
        <v>65.604401999999993</v>
      </c>
      <c r="AL26">
        <v>77.363752000000005</v>
      </c>
      <c r="AM26">
        <v>0</v>
      </c>
      <c r="AN26">
        <v>1.1493500000000001</v>
      </c>
      <c r="AO26">
        <v>0</v>
      </c>
      <c r="AP26">
        <v>1.7304520000000001</v>
      </c>
      <c r="AQ26">
        <v>0</v>
      </c>
      <c r="AR26">
        <v>31.957488000000001</v>
      </c>
      <c r="AS26">
        <v>36.560561999999997</v>
      </c>
      <c r="AT26">
        <v>19.298002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4.4746290000000002</v>
      </c>
      <c r="BA26">
        <v>6.5087479999999998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2458.6840110000003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366.55837000000002</v>
      </c>
      <c r="L27">
        <v>173.53726499999999</v>
      </c>
      <c r="M27">
        <v>93.649279000000007</v>
      </c>
      <c r="N27">
        <v>120.014262</v>
      </c>
      <c r="O27">
        <v>125.99673799999999</v>
      </c>
      <c r="P27">
        <v>123.549905</v>
      </c>
      <c r="Q27">
        <v>21.138960999999998</v>
      </c>
      <c r="R27">
        <v>42.138823000000002</v>
      </c>
      <c r="S27">
        <v>26.668852999999999</v>
      </c>
      <c r="T27">
        <v>2.981541</v>
      </c>
      <c r="U27">
        <v>390.78449999999998</v>
      </c>
      <c r="V27">
        <v>20.06992</v>
      </c>
      <c r="W27">
        <v>42.754719000000001</v>
      </c>
      <c r="X27">
        <v>143.09467000000001</v>
      </c>
      <c r="Y27">
        <v>0</v>
      </c>
      <c r="Z27">
        <v>12.58384</v>
      </c>
      <c r="AA27">
        <v>40.629044</v>
      </c>
      <c r="AB27">
        <v>46.797483999999997</v>
      </c>
      <c r="AC27">
        <v>33.608676000000003</v>
      </c>
      <c r="AD27">
        <v>31.506014</v>
      </c>
      <c r="AE27">
        <v>57.098345999999999</v>
      </c>
      <c r="AF27">
        <v>0</v>
      </c>
      <c r="AG27">
        <v>46.374858000000003</v>
      </c>
      <c r="AH27">
        <v>173.64577199999999</v>
      </c>
      <c r="AI27">
        <v>76.554051000000001</v>
      </c>
      <c r="AJ27">
        <v>0</v>
      </c>
      <c r="AK27">
        <v>65.604401999999993</v>
      </c>
      <c r="AL27">
        <v>77.363752000000005</v>
      </c>
      <c r="AM27">
        <v>0</v>
      </c>
      <c r="AN27">
        <v>1.1493500000000001</v>
      </c>
      <c r="AO27">
        <v>0</v>
      </c>
      <c r="AP27">
        <v>1.7304520000000001</v>
      </c>
      <c r="AQ27">
        <v>0</v>
      </c>
      <c r="AR27">
        <v>31.957488000000001</v>
      </c>
      <c r="AS27">
        <v>36.560561999999997</v>
      </c>
      <c r="AT27">
        <v>19.298002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4.4746290000000002</v>
      </c>
      <c r="BA27">
        <v>6.5087479999999998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2469.6011899999999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366.55837000000002</v>
      </c>
      <c r="L28">
        <v>173.53726499999999</v>
      </c>
      <c r="M28">
        <v>93.649279000000007</v>
      </c>
      <c r="N28">
        <v>120.014262</v>
      </c>
      <c r="O28">
        <v>125.99673799999999</v>
      </c>
      <c r="P28">
        <v>123.549905</v>
      </c>
      <c r="Q28">
        <v>21.138960999999998</v>
      </c>
      <c r="R28">
        <v>42.138823000000002</v>
      </c>
      <c r="S28">
        <v>26.668852999999999</v>
      </c>
      <c r="T28">
        <v>2.981541</v>
      </c>
      <c r="U28">
        <v>390.78449999999998</v>
      </c>
      <c r="V28">
        <v>20.06992</v>
      </c>
      <c r="W28">
        <v>42.754719000000001</v>
      </c>
      <c r="X28">
        <v>143.09467000000001</v>
      </c>
      <c r="Y28">
        <v>0</v>
      </c>
      <c r="Z28">
        <v>12.58384</v>
      </c>
      <c r="AA28">
        <v>40.629044</v>
      </c>
      <c r="AB28">
        <v>46.797483999999997</v>
      </c>
      <c r="AC28">
        <v>33.608676000000003</v>
      </c>
      <c r="AD28">
        <v>31.506014</v>
      </c>
      <c r="AE28">
        <v>57.098345999999999</v>
      </c>
      <c r="AF28">
        <v>0</v>
      </c>
      <c r="AG28">
        <v>46.374858000000003</v>
      </c>
      <c r="AH28">
        <v>173.64577199999999</v>
      </c>
      <c r="AI28">
        <v>76.554051000000001</v>
      </c>
      <c r="AJ28">
        <v>0</v>
      </c>
      <c r="AK28">
        <v>65.604401999999993</v>
      </c>
      <c r="AL28">
        <v>77.363752000000005</v>
      </c>
      <c r="AM28">
        <v>0</v>
      </c>
      <c r="AN28">
        <v>1.1493500000000001</v>
      </c>
      <c r="AO28">
        <v>0</v>
      </c>
      <c r="AP28">
        <v>1.7304520000000001</v>
      </c>
      <c r="AQ28">
        <v>0</v>
      </c>
      <c r="AR28">
        <v>31.957488000000001</v>
      </c>
      <c r="AS28">
        <v>36.560561999999997</v>
      </c>
      <c r="AT28">
        <v>19.298002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4.0226459999999999</v>
      </c>
      <c r="BA28">
        <v>6.5087479999999998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2469.1492069999999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366.55837000000002</v>
      </c>
      <c r="L29">
        <v>173.53726499999999</v>
      </c>
      <c r="M29">
        <v>93.649279000000007</v>
      </c>
      <c r="N29">
        <v>120.014262</v>
      </c>
      <c r="O29">
        <v>125.99673799999999</v>
      </c>
      <c r="P29">
        <v>123.549905</v>
      </c>
      <c r="Q29">
        <v>14.852608999999999</v>
      </c>
      <c r="R29">
        <v>33.885069000000001</v>
      </c>
      <c r="S29">
        <v>21.472306</v>
      </c>
      <c r="T29">
        <v>2.381856</v>
      </c>
      <c r="U29">
        <v>390.78449999999998</v>
      </c>
      <c r="V29">
        <v>20.06992</v>
      </c>
      <c r="W29">
        <v>42.754719000000001</v>
      </c>
      <c r="X29">
        <v>143.09467000000001</v>
      </c>
      <c r="Y29">
        <v>0</v>
      </c>
      <c r="Z29">
        <v>12.58384</v>
      </c>
      <c r="AA29">
        <v>40.629044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46.374858000000003</v>
      </c>
      <c r="AH29">
        <v>173.64577199999999</v>
      </c>
      <c r="AI29">
        <v>57.415537999999998</v>
      </c>
      <c r="AJ29">
        <v>0</v>
      </c>
      <c r="AK29">
        <v>65.604401999999993</v>
      </c>
      <c r="AL29">
        <v>77.363752000000005</v>
      </c>
      <c r="AM29">
        <v>0</v>
      </c>
      <c r="AN29">
        <v>1.1493500000000001</v>
      </c>
      <c r="AO29">
        <v>0</v>
      </c>
      <c r="AP29">
        <v>1.7304520000000001</v>
      </c>
      <c r="AQ29">
        <v>0</v>
      </c>
      <c r="AR29">
        <v>31.957488000000001</v>
      </c>
      <c r="AS29">
        <v>36.560561999999997</v>
      </c>
      <c r="AT29">
        <v>19.298002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2.2373150000000002</v>
      </c>
      <c r="BA29">
        <v>6.5087479999999998</v>
      </c>
      <c r="BB29">
        <v>4.1073750000000002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2416.324376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376.20737000000003</v>
      </c>
      <c r="L30">
        <v>173.53726499999999</v>
      </c>
      <c r="M30">
        <v>93.649279000000007</v>
      </c>
      <c r="N30">
        <v>120.014262</v>
      </c>
      <c r="O30">
        <v>125.99673799999999</v>
      </c>
      <c r="P30">
        <v>123.549905</v>
      </c>
      <c r="Q30">
        <v>14.852608999999999</v>
      </c>
      <c r="R30">
        <v>34.191521000000002</v>
      </c>
      <c r="S30">
        <v>21.472306</v>
      </c>
      <c r="T30">
        <v>2.381856</v>
      </c>
      <c r="U30">
        <v>390.78449999999998</v>
      </c>
      <c r="V30">
        <v>20.06992</v>
      </c>
      <c r="W30">
        <v>42.754719000000001</v>
      </c>
      <c r="X30">
        <v>143.09467000000001</v>
      </c>
      <c r="Y30">
        <v>0</v>
      </c>
      <c r="Z30">
        <v>12.58384</v>
      </c>
      <c r="AA30">
        <v>40.629044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46.374858000000003</v>
      </c>
      <c r="AH30">
        <v>173.64577199999999</v>
      </c>
      <c r="AI30">
        <v>57.415537999999998</v>
      </c>
      <c r="AJ30">
        <v>0</v>
      </c>
      <c r="AK30">
        <v>65.604401999999993</v>
      </c>
      <c r="AL30">
        <v>77.363752000000005</v>
      </c>
      <c r="AM30">
        <v>0</v>
      </c>
      <c r="AN30">
        <v>1.1493500000000001</v>
      </c>
      <c r="AO30">
        <v>0</v>
      </c>
      <c r="AP30">
        <v>1.7304520000000001</v>
      </c>
      <c r="AQ30">
        <v>0</v>
      </c>
      <c r="AR30">
        <v>31.957488000000001</v>
      </c>
      <c r="AS30">
        <v>36.560561999999997</v>
      </c>
      <c r="AT30">
        <v>19.298002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2.2373150000000002</v>
      </c>
      <c r="BA30">
        <v>6.5087479999999998</v>
      </c>
      <c r="BB30">
        <v>4.1073750000000002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2426.2798279999997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366.55837000000002</v>
      </c>
      <c r="L31">
        <v>173.53726499999999</v>
      </c>
      <c r="M31">
        <v>93.649279000000007</v>
      </c>
      <c r="N31">
        <v>120.014262</v>
      </c>
      <c r="O31">
        <v>125.99673799999999</v>
      </c>
      <c r="P31">
        <v>123.549905</v>
      </c>
      <c r="Q31">
        <v>14.852608999999999</v>
      </c>
      <c r="R31">
        <v>29.589527</v>
      </c>
      <c r="S31">
        <v>18.861768999999999</v>
      </c>
      <c r="T31">
        <v>2.381856</v>
      </c>
      <c r="U31">
        <v>390.78449999999998</v>
      </c>
      <c r="V31">
        <v>20.06992</v>
      </c>
      <c r="W31">
        <v>42.754719000000001</v>
      </c>
      <c r="X31">
        <v>143.09467000000001</v>
      </c>
      <c r="Y31">
        <v>0</v>
      </c>
      <c r="Z31">
        <v>12.58384</v>
      </c>
      <c r="AA31">
        <v>40.629044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46.374858000000003</v>
      </c>
      <c r="AH31">
        <v>173.64577199999999</v>
      </c>
      <c r="AI31">
        <v>57.415537999999998</v>
      </c>
      <c r="AJ31">
        <v>0</v>
      </c>
      <c r="AK31">
        <v>65.604401999999993</v>
      </c>
      <c r="AL31">
        <v>77.363752000000005</v>
      </c>
      <c r="AM31">
        <v>0</v>
      </c>
      <c r="AN31">
        <v>1.1493500000000001</v>
      </c>
      <c r="AO31">
        <v>0</v>
      </c>
      <c r="AP31">
        <v>1.7304520000000001</v>
      </c>
      <c r="AQ31">
        <v>0</v>
      </c>
      <c r="AR31">
        <v>31.957488000000001</v>
      </c>
      <c r="AS31">
        <v>36.560561999999997</v>
      </c>
      <c r="AT31">
        <v>19.298002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2.2373150000000002</v>
      </c>
      <c r="BA31">
        <v>6.5087479999999998</v>
      </c>
      <c r="BB31">
        <v>4.1073750000000002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2409.4182970000002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366.55837000000002</v>
      </c>
      <c r="L32">
        <v>173.53726499999999</v>
      </c>
      <c r="M32">
        <v>93.649279000000007</v>
      </c>
      <c r="N32">
        <v>120.014262</v>
      </c>
      <c r="O32">
        <v>125.99673799999999</v>
      </c>
      <c r="P32">
        <v>123.549905</v>
      </c>
      <c r="Q32">
        <v>12.013005</v>
      </c>
      <c r="R32">
        <v>23.833030000000001</v>
      </c>
      <c r="S32">
        <v>14.909731000000001</v>
      </c>
      <c r="T32">
        <v>2.381856</v>
      </c>
      <c r="U32">
        <v>390.78449999999998</v>
      </c>
      <c r="V32">
        <v>20.06992</v>
      </c>
      <c r="W32">
        <v>42.754719000000001</v>
      </c>
      <c r="X32">
        <v>143.09467000000001</v>
      </c>
      <c r="Y32">
        <v>0</v>
      </c>
      <c r="Z32">
        <v>12.58384</v>
      </c>
      <c r="AA32">
        <v>40.629044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46.374858000000003</v>
      </c>
      <c r="AH32">
        <v>173.64577199999999</v>
      </c>
      <c r="AI32">
        <v>7.3609660000000003</v>
      </c>
      <c r="AJ32">
        <v>0</v>
      </c>
      <c r="AK32">
        <v>65.604401999999993</v>
      </c>
      <c r="AL32">
        <v>77.363752000000005</v>
      </c>
      <c r="AM32">
        <v>0</v>
      </c>
      <c r="AN32">
        <v>1.1493500000000001</v>
      </c>
      <c r="AO32">
        <v>0</v>
      </c>
      <c r="AP32">
        <v>1.7304520000000001</v>
      </c>
      <c r="AQ32">
        <v>0</v>
      </c>
      <c r="AR32">
        <v>31.957488000000001</v>
      </c>
      <c r="AS32">
        <v>36.560561999999997</v>
      </c>
      <c r="AT32">
        <v>19.298002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2.2373150000000002</v>
      </c>
      <c r="BA32">
        <v>6.5087479999999998</v>
      </c>
      <c r="BB32">
        <v>4.1073750000000002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2346.8155860000002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366.55837000000002</v>
      </c>
      <c r="L33">
        <v>173.53726499999999</v>
      </c>
      <c r="M33">
        <v>93.649279000000007</v>
      </c>
      <c r="N33">
        <v>120.014262</v>
      </c>
      <c r="O33">
        <v>125.99673799999999</v>
      </c>
      <c r="P33">
        <v>123.549905</v>
      </c>
      <c r="Q33">
        <v>12.013005</v>
      </c>
      <c r="R33">
        <v>23.833030000000001</v>
      </c>
      <c r="S33">
        <v>14.909731000000001</v>
      </c>
      <c r="T33">
        <v>2.381856</v>
      </c>
      <c r="U33">
        <v>390.78449999999998</v>
      </c>
      <c r="V33">
        <v>16.562123</v>
      </c>
      <c r="W33">
        <v>34.590699999999998</v>
      </c>
      <c r="X33">
        <v>143.09467000000001</v>
      </c>
      <c r="Y33">
        <v>0</v>
      </c>
      <c r="Z33">
        <v>12.58384</v>
      </c>
      <c r="AA33">
        <v>27.06062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46.374858000000003</v>
      </c>
      <c r="AH33">
        <v>173.64577199999999</v>
      </c>
      <c r="AI33">
        <v>4.1221410000000001</v>
      </c>
      <c r="AJ33">
        <v>0</v>
      </c>
      <c r="AK33">
        <v>65.604401999999993</v>
      </c>
      <c r="AL33">
        <v>77.363752000000005</v>
      </c>
      <c r="AM33">
        <v>0</v>
      </c>
      <c r="AN33">
        <v>1.1493500000000001</v>
      </c>
      <c r="AO33">
        <v>0</v>
      </c>
      <c r="AP33">
        <v>1.7304520000000001</v>
      </c>
      <c r="AQ33">
        <v>0</v>
      </c>
      <c r="AR33">
        <v>31.957488000000001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2.2373150000000002</v>
      </c>
      <c r="BA33">
        <v>6.5087479999999998</v>
      </c>
      <c r="BB33">
        <v>4.1073750000000002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2318.3365229999999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366.55837000000002</v>
      </c>
      <c r="L34">
        <v>173.53726499999999</v>
      </c>
      <c r="M34">
        <v>93.649279000000007</v>
      </c>
      <c r="N34">
        <v>120.014262</v>
      </c>
      <c r="O34">
        <v>125.99673799999999</v>
      </c>
      <c r="P34">
        <v>123.549905</v>
      </c>
      <c r="Q34">
        <v>12.013005</v>
      </c>
      <c r="R34">
        <v>23.833030000000001</v>
      </c>
      <c r="S34">
        <v>14.909731000000001</v>
      </c>
      <c r="T34">
        <v>2.381856</v>
      </c>
      <c r="U34">
        <v>390.78449999999998</v>
      </c>
      <c r="V34">
        <v>13.29941</v>
      </c>
      <c r="W34">
        <v>28.22786</v>
      </c>
      <c r="X34">
        <v>95.204946000000007</v>
      </c>
      <c r="Y34">
        <v>0</v>
      </c>
      <c r="Z34">
        <v>12.58384</v>
      </c>
      <c r="AA34">
        <v>27.06062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46.374858000000003</v>
      </c>
      <c r="AH34">
        <v>173.64577199999999</v>
      </c>
      <c r="AI34">
        <v>4.1221410000000001</v>
      </c>
      <c r="AJ34">
        <v>0</v>
      </c>
      <c r="AK34">
        <v>65.604401999999993</v>
      </c>
      <c r="AL34">
        <v>77.363752000000005</v>
      </c>
      <c r="AM34">
        <v>0</v>
      </c>
      <c r="AN34">
        <v>1.1493500000000001</v>
      </c>
      <c r="AO34">
        <v>0</v>
      </c>
      <c r="AP34">
        <v>1.7304520000000001</v>
      </c>
      <c r="AQ34">
        <v>0</v>
      </c>
      <c r="AR34">
        <v>31.957488000000001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2.2373150000000002</v>
      </c>
      <c r="BA34">
        <v>6.5087479999999998</v>
      </c>
      <c r="BB34">
        <v>4.1073750000000002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2260.8212460000004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366.55837000000002</v>
      </c>
      <c r="L35">
        <v>173.53726499999999</v>
      </c>
      <c r="M35">
        <v>93.649279000000007</v>
      </c>
      <c r="N35">
        <v>120.014262</v>
      </c>
      <c r="O35">
        <v>125.99673799999999</v>
      </c>
      <c r="P35">
        <v>123.549905</v>
      </c>
      <c r="Q35">
        <v>12.013005</v>
      </c>
      <c r="R35">
        <v>23.833030000000001</v>
      </c>
      <c r="S35">
        <v>14.909731000000001</v>
      </c>
      <c r="T35">
        <v>2.381856</v>
      </c>
      <c r="U35">
        <v>390.78449999999998</v>
      </c>
      <c r="V35">
        <v>13.29941</v>
      </c>
      <c r="W35">
        <v>28.22786</v>
      </c>
      <c r="X35">
        <v>95.204946000000007</v>
      </c>
      <c r="Y35">
        <v>0</v>
      </c>
      <c r="Z35">
        <v>12.58384</v>
      </c>
      <c r="AA35">
        <v>27.06062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46.374858000000003</v>
      </c>
      <c r="AH35">
        <v>173.64577199999999</v>
      </c>
      <c r="AI35">
        <v>4.1221410000000001</v>
      </c>
      <c r="AJ35">
        <v>0</v>
      </c>
      <c r="AK35">
        <v>65.604401999999993</v>
      </c>
      <c r="AL35">
        <v>77.363752000000005</v>
      </c>
      <c r="AM35">
        <v>0</v>
      </c>
      <c r="AN35">
        <v>1.1493500000000001</v>
      </c>
      <c r="AO35">
        <v>0</v>
      </c>
      <c r="AP35">
        <v>3.7081110000000002</v>
      </c>
      <c r="AQ35">
        <v>0</v>
      </c>
      <c r="AR35">
        <v>31.957488000000001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0</v>
      </c>
      <c r="BA35">
        <v>6.5087479999999998</v>
      </c>
      <c r="BB35">
        <v>4.1073750000000002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2260.5615900000007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366.55837000000002</v>
      </c>
      <c r="L36">
        <v>173.53726499999999</v>
      </c>
      <c r="M36">
        <v>93.649279000000007</v>
      </c>
      <c r="N36">
        <v>120.014262</v>
      </c>
      <c r="O36">
        <v>125.99673799999999</v>
      </c>
      <c r="P36">
        <v>123.549905</v>
      </c>
      <c r="Q36">
        <v>12.013005</v>
      </c>
      <c r="R36">
        <v>23.833030000000001</v>
      </c>
      <c r="S36">
        <v>14.909731000000001</v>
      </c>
      <c r="T36">
        <v>2.381856</v>
      </c>
      <c r="U36">
        <v>390.78449999999998</v>
      </c>
      <c r="V36">
        <v>13.29941</v>
      </c>
      <c r="W36">
        <v>28.22786</v>
      </c>
      <c r="X36">
        <v>95.204946000000007</v>
      </c>
      <c r="Y36">
        <v>0</v>
      </c>
      <c r="Z36">
        <v>12.58384</v>
      </c>
      <c r="AA36">
        <v>27.06062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46.374858000000003</v>
      </c>
      <c r="AH36">
        <v>173.64577199999999</v>
      </c>
      <c r="AI36">
        <v>4.1221410000000001</v>
      </c>
      <c r="AJ36">
        <v>0</v>
      </c>
      <c r="AK36">
        <v>65.604401999999993</v>
      </c>
      <c r="AL36">
        <v>77.363752000000005</v>
      </c>
      <c r="AM36">
        <v>0</v>
      </c>
      <c r="AN36">
        <v>1.1493500000000001</v>
      </c>
      <c r="AO36">
        <v>0</v>
      </c>
      <c r="AP36">
        <v>3.7081110000000002</v>
      </c>
      <c r="AQ36">
        <v>0</v>
      </c>
      <c r="AR36">
        <v>31.957488000000001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0</v>
      </c>
      <c r="BA36">
        <v>6.5087479999999998</v>
      </c>
      <c r="BB36">
        <v>4.1073750000000002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2260.5615900000007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366.55837000000002</v>
      </c>
      <c r="L37">
        <v>173.53726499999999</v>
      </c>
      <c r="M37">
        <v>93.649279000000007</v>
      </c>
      <c r="N37">
        <v>120.014262</v>
      </c>
      <c r="O37">
        <v>125.99673799999999</v>
      </c>
      <c r="P37">
        <v>123.549905</v>
      </c>
      <c r="Q37">
        <v>12.013005</v>
      </c>
      <c r="R37">
        <v>23.833030000000001</v>
      </c>
      <c r="S37">
        <v>14.909731000000001</v>
      </c>
      <c r="T37">
        <v>2.381856</v>
      </c>
      <c r="U37">
        <v>395.458234</v>
      </c>
      <c r="V37">
        <v>13.29941</v>
      </c>
      <c r="W37">
        <v>28.22786</v>
      </c>
      <c r="X37">
        <v>95.204946000000007</v>
      </c>
      <c r="Y37">
        <v>0</v>
      </c>
      <c r="Z37">
        <v>12.58384</v>
      </c>
      <c r="AA37">
        <v>27.06062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46.374858000000003</v>
      </c>
      <c r="AH37">
        <v>173.64577199999999</v>
      </c>
      <c r="AI37">
        <v>16.194126000000001</v>
      </c>
      <c r="AJ37">
        <v>0</v>
      </c>
      <c r="AK37">
        <v>65.604401999999993</v>
      </c>
      <c r="AL37">
        <v>77.363752000000005</v>
      </c>
      <c r="AM37">
        <v>0</v>
      </c>
      <c r="AN37">
        <v>1.1493500000000001</v>
      </c>
      <c r="AO37">
        <v>0</v>
      </c>
      <c r="AP37">
        <v>11.742350999999999</v>
      </c>
      <c r="AQ37">
        <v>0</v>
      </c>
      <c r="AR37">
        <v>31.957488000000001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0</v>
      </c>
      <c r="BA37">
        <v>6.5087479999999998</v>
      </c>
      <c r="BB37">
        <v>4.1073750000000002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2285.3415490000007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366.55837000000002</v>
      </c>
      <c r="L38">
        <v>173.53726499999999</v>
      </c>
      <c r="M38">
        <v>93.649279000000007</v>
      </c>
      <c r="N38">
        <v>120.014262</v>
      </c>
      <c r="O38">
        <v>125.99673799999999</v>
      </c>
      <c r="P38">
        <v>123.549905</v>
      </c>
      <c r="Q38">
        <v>12.013005</v>
      </c>
      <c r="R38">
        <v>23.833030000000001</v>
      </c>
      <c r="S38">
        <v>14.909731000000001</v>
      </c>
      <c r="T38">
        <v>2.381856</v>
      </c>
      <c r="U38">
        <v>396.212062</v>
      </c>
      <c r="V38">
        <v>13.29941</v>
      </c>
      <c r="W38">
        <v>28.22786</v>
      </c>
      <c r="X38">
        <v>95.204946000000007</v>
      </c>
      <c r="Y38">
        <v>0</v>
      </c>
      <c r="Z38">
        <v>12.58384</v>
      </c>
      <c r="AA38">
        <v>13.492197000000001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46.374858000000003</v>
      </c>
      <c r="AH38">
        <v>173.64577199999999</v>
      </c>
      <c r="AI38">
        <v>16.194126000000001</v>
      </c>
      <c r="AJ38">
        <v>0</v>
      </c>
      <c r="AK38">
        <v>65.604401999999993</v>
      </c>
      <c r="AL38">
        <v>77.363752000000005</v>
      </c>
      <c r="AM38">
        <v>0</v>
      </c>
      <c r="AN38">
        <v>1.1493500000000001</v>
      </c>
      <c r="AO38">
        <v>0</v>
      </c>
      <c r="AP38">
        <v>11.742350999999999</v>
      </c>
      <c r="AQ38">
        <v>0</v>
      </c>
      <c r="AR38">
        <v>31.957488000000001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0</v>
      </c>
      <c r="BA38">
        <v>6.5087479999999998</v>
      </c>
      <c r="BB38">
        <v>4.1073750000000002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2272.5269540000008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366.55837000000002</v>
      </c>
      <c r="L39">
        <v>173.53726499999999</v>
      </c>
      <c r="M39">
        <v>93.649279000000007</v>
      </c>
      <c r="N39">
        <v>120.014262</v>
      </c>
      <c r="O39">
        <v>125.99673799999999</v>
      </c>
      <c r="P39">
        <v>123.549905</v>
      </c>
      <c r="Q39">
        <v>12.013005</v>
      </c>
      <c r="R39">
        <v>23.833030000000001</v>
      </c>
      <c r="S39">
        <v>14.909731000000001</v>
      </c>
      <c r="T39">
        <v>2.381856</v>
      </c>
      <c r="U39">
        <v>396.212062</v>
      </c>
      <c r="V39">
        <v>13.29941</v>
      </c>
      <c r="W39">
        <v>36.391879000000003</v>
      </c>
      <c r="X39">
        <v>122.350864</v>
      </c>
      <c r="Y39">
        <v>0</v>
      </c>
      <c r="Z39">
        <v>12.58384</v>
      </c>
      <c r="AA39">
        <v>13.492197000000001</v>
      </c>
      <c r="AB39">
        <v>46.797483999999997</v>
      </c>
      <c r="AC39">
        <v>33.608676000000003</v>
      </c>
      <c r="AD39">
        <v>21.004010000000001</v>
      </c>
      <c r="AE39">
        <v>57.098345999999999</v>
      </c>
      <c r="AF39">
        <v>0</v>
      </c>
      <c r="AG39">
        <v>46.374858000000003</v>
      </c>
      <c r="AH39">
        <v>173.64577199999999</v>
      </c>
      <c r="AI39">
        <v>16.194126000000001</v>
      </c>
      <c r="AJ39">
        <v>0</v>
      </c>
      <c r="AK39">
        <v>65.604401999999993</v>
      </c>
      <c r="AL39">
        <v>77.363752000000005</v>
      </c>
      <c r="AM39">
        <v>0</v>
      </c>
      <c r="AN39">
        <v>1.1493500000000001</v>
      </c>
      <c r="AO39">
        <v>0</v>
      </c>
      <c r="AP39">
        <v>11.742350999999999</v>
      </c>
      <c r="AQ39">
        <v>0</v>
      </c>
      <c r="AR39">
        <v>31.957488000000001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0</v>
      </c>
      <c r="BA39">
        <v>6.5087479999999998</v>
      </c>
      <c r="BB39">
        <v>4.1073750000000002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2307.8368910000008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366.55837000000002</v>
      </c>
      <c r="L40">
        <v>173.53726499999999</v>
      </c>
      <c r="M40">
        <v>93.649279000000007</v>
      </c>
      <c r="N40">
        <v>120.014262</v>
      </c>
      <c r="O40">
        <v>125.99673799999999</v>
      </c>
      <c r="P40">
        <v>123.549905</v>
      </c>
      <c r="Q40">
        <v>12.013005</v>
      </c>
      <c r="R40">
        <v>23.833030000000001</v>
      </c>
      <c r="S40">
        <v>14.909731000000001</v>
      </c>
      <c r="T40">
        <v>2.381856</v>
      </c>
      <c r="U40">
        <v>396.212062</v>
      </c>
      <c r="V40">
        <v>13.29941</v>
      </c>
      <c r="W40">
        <v>36.391879000000003</v>
      </c>
      <c r="X40">
        <v>122.350864</v>
      </c>
      <c r="Y40">
        <v>0</v>
      </c>
      <c r="Z40">
        <v>12.58384</v>
      </c>
      <c r="AA40">
        <v>13.492197000000001</v>
      </c>
      <c r="AB40">
        <v>46.797483999999997</v>
      </c>
      <c r="AC40">
        <v>33.608676000000003</v>
      </c>
      <c r="AD40">
        <v>21.004010000000001</v>
      </c>
      <c r="AE40">
        <v>57.098345999999999</v>
      </c>
      <c r="AF40">
        <v>0</v>
      </c>
      <c r="AG40">
        <v>46.374858000000003</v>
      </c>
      <c r="AH40">
        <v>173.64577199999999</v>
      </c>
      <c r="AI40">
        <v>16.194126000000001</v>
      </c>
      <c r="AJ40">
        <v>0</v>
      </c>
      <c r="AK40">
        <v>65.604401999999993</v>
      </c>
      <c r="AL40">
        <v>77.363752000000005</v>
      </c>
      <c r="AM40">
        <v>0</v>
      </c>
      <c r="AN40">
        <v>1.1493500000000001</v>
      </c>
      <c r="AO40">
        <v>0</v>
      </c>
      <c r="AP40">
        <v>3.7081110000000002</v>
      </c>
      <c r="AQ40">
        <v>0</v>
      </c>
      <c r="AR40">
        <v>31.957488000000001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0</v>
      </c>
      <c r="BA40">
        <v>6.5087479999999998</v>
      </c>
      <c r="BB40">
        <v>4.1073750000000002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2299.8026510000009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366.55837000000002</v>
      </c>
      <c r="L41">
        <v>173.53726499999999</v>
      </c>
      <c r="M41">
        <v>93.649279000000007</v>
      </c>
      <c r="N41">
        <v>120.014262</v>
      </c>
      <c r="O41">
        <v>125.99673799999999</v>
      </c>
      <c r="P41">
        <v>123.545796</v>
      </c>
      <c r="Q41">
        <v>12.013005</v>
      </c>
      <c r="R41">
        <v>23.833030000000001</v>
      </c>
      <c r="S41">
        <v>14.774645</v>
      </c>
      <c r="T41">
        <v>2.381856</v>
      </c>
      <c r="U41">
        <v>396.212062</v>
      </c>
      <c r="V41">
        <v>13.29941</v>
      </c>
      <c r="W41">
        <v>41.417099</v>
      </c>
      <c r="X41">
        <v>140.38699399999999</v>
      </c>
      <c r="Y41">
        <v>0</v>
      </c>
      <c r="Z41">
        <v>12.58384</v>
      </c>
      <c r="AA41">
        <v>0</v>
      </c>
      <c r="AB41">
        <v>46.797483999999997</v>
      </c>
      <c r="AC41">
        <v>33.608676000000003</v>
      </c>
      <c r="AD41">
        <v>21.004010000000001</v>
      </c>
      <c r="AE41">
        <v>57.098345999999999</v>
      </c>
      <c r="AF41">
        <v>0</v>
      </c>
      <c r="AG41">
        <v>46.374858000000003</v>
      </c>
      <c r="AH41">
        <v>173.64577199999999</v>
      </c>
      <c r="AI41">
        <v>4.1221410000000001</v>
      </c>
      <c r="AJ41">
        <v>0</v>
      </c>
      <c r="AK41">
        <v>65.604401999999993</v>
      </c>
      <c r="AL41">
        <v>77.363752000000005</v>
      </c>
      <c r="AM41">
        <v>0</v>
      </c>
      <c r="AN41">
        <v>1.1493500000000001</v>
      </c>
      <c r="AO41">
        <v>0</v>
      </c>
      <c r="AP41">
        <v>3.7081110000000002</v>
      </c>
      <c r="AQ41">
        <v>0</v>
      </c>
      <c r="AR41">
        <v>31.957488000000001</v>
      </c>
      <c r="AS41">
        <v>36.560561999999997</v>
      </c>
      <c r="AT41">
        <v>18.366074999999999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0</v>
      </c>
      <c r="BA41">
        <v>6.5087479999999998</v>
      </c>
      <c r="BB41">
        <v>4.1073750000000002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2296.2286950000007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366.55837000000002</v>
      </c>
      <c r="L42">
        <v>173.53726499999999</v>
      </c>
      <c r="M42">
        <v>93.649279000000007</v>
      </c>
      <c r="N42">
        <v>120.014262</v>
      </c>
      <c r="O42">
        <v>125.99673799999999</v>
      </c>
      <c r="P42">
        <v>123.545796</v>
      </c>
      <c r="Q42">
        <v>12.013005</v>
      </c>
      <c r="R42">
        <v>23.833030000000001</v>
      </c>
      <c r="S42">
        <v>14.774645</v>
      </c>
      <c r="T42">
        <v>2.381856</v>
      </c>
      <c r="U42">
        <v>396.212062</v>
      </c>
      <c r="V42">
        <v>13.29941</v>
      </c>
      <c r="W42">
        <v>42.754719000000001</v>
      </c>
      <c r="X42">
        <v>143.09467000000001</v>
      </c>
      <c r="Y42">
        <v>0</v>
      </c>
      <c r="Z42">
        <v>12.58384</v>
      </c>
      <c r="AA42">
        <v>0</v>
      </c>
      <c r="AB42">
        <v>46.797483999999997</v>
      </c>
      <c r="AC42">
        <v>33.608676000000003</v>
      </c>
      <c r="AD42">
        <v>21.004010000000001</v>
      </c>
      <c r="AE42">
        <v>57.098345999999999</v>
      </c>
      <c r="AF42">
        <v>0</v>
      </c>
      <c r="AG42">
        <v>46.374858000000003</v>
      </c>
      <c r="AH42">
        <v>173.64577199999999</v>
      </c>
      <c r="AI42">
        <v>4.1221410000000001</v>
      </c>
      <c r="AJ42">
        <v>0</v>
      </c>
      <c r="AK42">
        <v>65.604401999999993</v>
      </c>
      <c r="AL42">
        <v>77.363752000000005</v>
      </c>
      <c r="AM42">
        <v>0</v>
      </c>
      <c r="AN42">
        <v>1.1493500000000001</v>
      </c>
      <c r="AO42">
        <v>0</v>
      </c>
      <c r="AP42">
        <v>3.7081110000000002</v>
      </c>
      <c r="AQ42">
        <v>0</v>
      </c>
      <c r="AR42">
        <v>31.957488000000001</v>
      </c>
      <c r="AS42">
        <v>36.560561999999997</v>
      </c>
      <c r="AT42">
        <v>18.542659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0</v>
      </c>
      <c r="BA42">
        <v>6.5087479999999998</v>
      </c>
      <c r="BB42">
        <v>4.1073750000000002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2300.4505750000008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288.32667400000003</v>
      </c>
      <c r="L43">
        <v>173.53726499999999</v>
      </c>
      <c r="M43">
        <v>93.649279000000007</v>
      </c>
      <c r="N43">
        <v>120.014262</v>
      </c>
      <c r="O43">
        <v>125.99673799999999</v>
      </c>
      <c r="P43">
        <v>123.545796</v>
      </c>
      <c r="Q43">
        <v>12.013005</v>
      </c>
      <c r="R43">
        <v>23.833030000000001</v>
      </c>
      <c r="S43">
        <v>14.774645</v>
      </c>
      <c r="T43">
        <v>2.381856</v>
      </c>
      <c r="U43">
        <v>396.212062</v>
      </c>
      <c r="V43">
        <v>13.29941</v>
      </c>
      <c r="W43">
        <v>42.754719000000001</v>
      </c>
      <c r="X43">
        <v>143.09467000000001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46.374858000000003</v>
      </c>
      <c r="AH43">
        <v>173.64577199999999</v>
      </c>
      <c r="AI43">
        <v>16.194126000000001</v>
      </c>
      <c r="AJ43">
        <v>0</v>
      </c>
      <c r="AK43">
        <v>65.604401999999993</v>
      </c>
      <c r="AL43">
        <v>77.363752000000005</v>
      </c>
      <c r="AM43">
        <v>0</v>
      </c>
      <c r="AN43">
        <v>1.1493500000000001</v>
      </c>
      <c r="AO43">
        <v>0</v>
      </c>
      <c r="AP43">
        <v>3.7081110000000002</v>
      </c>
      <c r="AQ43">
        <v>0</v>
      </c>
      <c r="AR43">
        <v>31.957488000000001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0</v>
      </c>
      <c r="BA43">
        <v>6.5087479999999998</v>
      </c>
      <c r="BB43">
        <v>4.1073750000000002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2235.0462090000005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270.06837000000002</v>
      </c>
      <c r="L44">
        <v>173.53726499999999</v>
      </c>
      <c r="M44">
        <v>93.649279000000007</v>
      </c>
      <c r="N44">
        <v>120.014262</v>
      </c>
      <c r="O44">
        <v>125.99673799999999</v>
      </c>
      <c r="P44">
        <v>123.545796</v>
      </c>
      <c r="Q44">
        <v>12.013005</v>
      </c>
      <c r="R44">
        <v>23.833030000000001</v>
      </c>
      <c r="S44">
        <v>14.774645</v>
      </c>
      <c r="T44">
        <v>2.381856</v>
      </c>
      <c r="U44">
        <v>396.212062</v>
      </c>
      <c r="V44">
        <v>13.29941</v>
      </c>
      <c r="W44">
        <v>42.754719000000001</v>
      </c>
      <c r="X44">
        <v>143.09467000000001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46.374858000000003</v>
      </c>
      <c r="AH44">
        <v>173.64577199999999</v>
      </c>
      <c r="AI44">
        <v>16.194126000000001</v>
      </c>
      <c r="AJ44">
        <v>0</v>
      </c>
      <c r="AK44">
        <v>65.604401999999993</v>
      </c>
      <c r="AL44">
        <v>77.363752000000005</v>
      </c>
      <c r="AM44">
        <v>0</v>
      </c>
      <c r="AN44">
        <v>1.1493500000000001</v>
      </c>
      <c r="AO44">
        <v>0</v>
      </c>
      <c r="AP44">
        <v>3.7081110000000002</v>
      </c>
      <c r="AQ44">
        <v>0</v>
      </c>
      <c r="AR44">
        <v>31.957488000000001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0</v>
      </c>
      <c r="BA44">
        <v>6.5087479999999998</v>
      </c>
      <c r="BB44">
        <v>4.1073750000000002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2216.7879050000006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270.06837000000002</v>
      </c>
      <c r="L45">
        <v>173.53726499999999</v>
      </c>
      <c r="M45">
        <v>93.649279000000007</v>
      </c>
      <c r="N45">
        <v>120.014262</v>
      </c>
      <c r="O45">
        <v>125.99673799999999</v>
      </c>
      <c r="P45">
        <v>123.545796</v>
      </c>
      <c r="Q45">
        <v>12.013005</v>
      </c>
      <c r="R45">
        <v>23.833030000000001</v>
      </c>
      <c r="S45">
        <v>14.774645</v>
      </c>
      <c r="T45">
        <v>2.381856</v>
      </c>
      <c r="U45">
        <v>396.212062</v>
      </c>
      <c r="V45">
        <v>11.096349999999999</v>
      </c>
      <c r="W45">
        <v>42.754719000000001</v>
      </c>
      <c r="X45">
        <v>143.09467000000001</v>
      </c>
      <c r="Y45">
        <v>0</v>
      </c>
      <c r="Z45">
        <v>6.2919200000000002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46.374858000000003</v>
      </c>
      <c r="AH45">
        <v>173.64577199999999</v>
      </c>
      <c r="AI45">
        <v>16.194126000000001</v>
      </c>
      <c r="AJ45">
        <v>0</v>
      </c>
      <c r="AK45">
        <v>65.604401999999993</v>
      </c>
      <c r="AL45">
        <v>77.363752000000005</v>
      </c>
      <c r="AM45">
        <v>0</v>
      </c>
      <c r="AN45">
        <v>1.1493500000000001</v>
      </c>
      <c r="AO45">
        <v>0</v>
      </c>
      <c r="AP45">
        <v>3.7081110000000002</v>
      </c>
      <c r="AQ45">
        <v>0</v>
      </c>
      <c r="AR45">
        <v>31.957488000000001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6.5087479999999998</v>
      </c>
      <c r="BB45">
        <v>4.1073750000000002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2208.2929250000007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270.06837000000002</v>
      </c>
      <c r="L46">
        <v>173.53726499999999</v>
      </c>
      <c r="M46">
        <v>93.649279000000007</v>
      </c>
      <c r="N46">
        <v>120.014262</v>
      </c>
      <c r="O46">
        <v>125.99673799999999</v>
      </c>
      <c r="P46">
        <v>123.545796</v>
      </c>
      <c r="Q46">
        <v>12.013005</v>
      </c>
      <c r="R46">
        <v>23.833030000000001</v>
      </c>
      <c r="S46">
        <v>14.774645</v>
      </c>
      <c r="T46">
        <v>2.381856</v>
      </c>
      <c r="U46">
        <v>396.212062</v>
      </c>
      <c r="V46">
        <v>14.359063000000001</v>
      </c>
      <c r="W46">
        <v>42.754719000000001</v>
      </c>
      <c r="X46">
        <v>143.09467000000001</v>
      </c>
      <c r="Y46">
        <v>0</v>
      </c>
      <c r="Z46">
        <v>6.2919200000000002</v>
      </c>
      <c r="AA46">
        <v>0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46.374858000000003</v>
      </c>
      <c r="AH46">
        <v>173.64577199999999</v>
      </c>
      <c r="AI46">
        <v>16.194126000000001</v>
      </c>
      <c r="AJ46">
        <v>0</v>
      </c>
      <c r="AK46">
        <v>65.604401999999993</v>
      </c>
      <c r="AL46">
        <v>77.363752000000005</v>
      </c>
      <c r="AM46">
        <v>0</v>
      </c>
      <c r="AN46">
        <v>1.1493500000000001</v>
      </c>
      <c r="AO46">
        <v>0</v>
      </c>
      <c r="AP46">
        <v>3.7081110000000002</v>
      </c>
      <c r="AQ46">
        <v>0</v>
      </c>
      <c r="AR46">
        <v>31.957488000000001</v>
      </c>
      <c r="AS46">
        <v>36.560561999999997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6.5087479999999998</v>
      </c>
      <c r="BB46">
        <v>4.1073750000000002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2211.5556380000007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270.06837000000002</v>
      </c>
      <c r="L47">
        <v>173.53726499999999</v>
      </c>
      <c r="M47">
        <v>93.649279000000007</v>
      </c>
      <c r="N47">
        <v>120.014262</v>
      </c>
      <c r="O47">
        <v>125.99673799999999</v>
      </c>
      <c r="P47">
        <v>123.545796</v>
      </c>
      <c r="Q47">
        <v>12.819468000000001</v>
      </c>
      <c r="R47">
        <v>28.396428</v>
      </c>
      <c r="S47">
        <v>17.520268000000002</v>
      </c>
      <c r="T47">
        <v>2.381856</v>
      </c>
      <c r="U47">
        <v>396.212062</v>
      </c>
      <c r="V47">
        <v>14.310817999999999</v>
      </c>
      <c r="W47">
        <v>37.684458999999997</v>
      </c>
      <c r="X47">
        <v>124.59927399999999</v>
      </c>
      <c r="Y47">
        <v>0</v>
      </c>
      <c r="Z47">
        <v>6.2919200000000002</v>
      </c>
      <c r="AA47">
        <v>0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46.374858000000003</v>
      </c>
      <c r="AH47">
        <v>173.64577199999999</v>
      </c>
      <c r="AI47">
        <v>4.1221410000000001</v>
      </c>
      <c r="AJ47">
        <v>0</v>
      </c>
      <c r="AK47">
        <v>65.604401999999993</v>
      </c>
      <c r="AL47">
        <v>77.363752000000005</v>
      </c>
      <c r="AM47">
        <v>0</v>
      </c>
      <c r="AN47">
        <v>1.1493500000000001</v>
      </c>
      <c r="AO47">
        <v>0</v>
      </c>
      <c r="AP47">
        <v>3.7081110000000002</v>
      </c>
      <c r="AQ47">
        <v>0</v>
      </c>
      <c r="AR47">
        <v>31.957488000000001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6.5087479999999998</v>
      </c>
      <c r="BB47">
        <v>4.1073750000000002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2183.9852360000004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270.06837000000002</v>
      </c>
      <c r="L48">
        <v>173.53726499999999</v>
      </c>
      <c r="M48">
        <v>93.649279000000007</v>
      </c>
      <c r="N48">
        <v>120.014262</v>
      </c>
      <c r="O48">
        <v>125.99673799999999</v>
      </c>
      <c r="P48">
        <v>123.545796</v>
      </c>
      <c r="Q48">
        <v>17.350832</v>
      </c>
      <c r="R48">
        <v>34.191521000000002</v>
      </c>
      <c r="S48">
        <v>21.472306</v>
      </c>
      <c r="T48">
        <v>2.381856</v>
      </c>
      <c r="U48">
        <v>396.212062</v>
      </c>
      <c r="V48">
        <v>14.262573</v>
      </c>
      <c r="W48">
        <v>37.684458999999997</v>
      </c>
      <c r="X48">
        <v>143.09467000000001</v>
      </c>
      <c r="Y48">
        <v>0</v>
      </c>
      <c r="Z48">
        <v>6.2919200000000002</v>
      </c>
      <c r="AA48">
        <v>0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46.374858000000003</v>
      </c>
      <c r="AH48">
        <v>173.64577199999999</v>
      </c>
      <c r="AI48">
        <v>4.1221410000000001</v>
      </c>
      <c r="AJ48">
        <v>0</v>
      </c>
      <c r="AK48">
        <v>65.604401999999993</v>
      </c>
      <c r="AL48">
        <v>77.363752000000005</v>
      </c>
      <c r="AM48">
        <v>0</v>
      </c>
      <c r="AN48">
        <v>1.1493500000000001</v>
      </c>
      <c r="AO48">
        <v>0</v>
      </c>
      <c r="AP48">
        <v>3.7081110000000002</v>
      </c>
      <c r="AQ48">
        <v>0</v>
      </c>
      <c r="AR48">
        <v>31.957488000000001</v>
      </c>
      <c r="AS48">
        <v>36.560561999999997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6.5087479999999998</v>
      </c>
      <c r="BB48">
        <v>4.1073750000000002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2216.7108820000003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270.06837000000002</v>
      </c>
      <c r="L49">
        <v>166.44524999999999</v>
      </c>
      <c r="M49">
        <v>93.649279000000007</v>
      </c>
      <c r="N49">
        <v>120.014262</v>
      </c>
      <c r="O49">
        <v>125.99673799999999</v>
      </c>
      <c r="P49">
        <v>136.56717599999999</v>
      </c>
      <c r="Q49">
        <v>12.15774</v>
      </c>
      <c r="R49">
        <v>24.122499999999999</v>
      </c>
      <c r="S49">
        <v>15.122009</v>
      </c>
      <c r="T49">
        <v>2.381856</v>
      </c>
      <c r="U49">
        <v>396.212062</v>
      </c>
      <c r="V49">
        <v>16.562123</v>
      </c>
      <c r="W49">
        <v>42.754719000000001</v>
      </c>
      <c r="X49">
        <v>143.09467000000001</v>
      </c>
      <c r="Y49">
        <v>0</v>
      </c>
      <c r="Z49">
        <v>6.2919200000000002</v>
      </c>
      <c r="AA49">
        <v>0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46.374858000000003</v>
      </c>
      <c r="AH49">
        <v>173.64577199999999</v>
      </c>
      <c r="AI49">
        <v>4.1221410000000001</v>
      </c>
      <c r="AJ49">
        <v>0</v>
      </c>
      <c r="AK49">
        <v>65.604401999999993</v>
      </c>
      <c r="AL49">
        <v>77.363752000000005</v>
      </c>
      <c r="AM49">
        <v>0</v>
      </c>
      <c r="AN49">
        <v>1.1493500000000001</v>
      </c>
      <c r="AO49">
        <v>0</v>
      </c>
      <c r="AP49">
        <v>3.7081110000000002</v>
      </c>
      <c r="AQ49">
        <v>0</v>
      </c>
      <c r="AR49">
        <v>31.957488000000001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6.5087479999999998</v>
      </c>
      <c r="BB49">
        <v>4.1073750000000002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2208.3976470000007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270.06837000000002</v>
      </c>
      <c r="L50">
        <v>166.44524999999999</v>
      </c>
      <c r="M50">
        <v>93.649279000000007</v>
      </c>
      <c r="N50">
        <v>120.014262</v>
      </c>
      <c r="O50">
        <v>125.99673799999999</v>
      </c>
      <c r="P50">
        <v>137.536687</v>
      </c>
      <c r="Q50">
        <v>12.15774</v>
      </c>
      <c r="R50">
        <v>24.122499999999999</v>
      </c>
      <c r="S50">
        <v>15.122009</v>
      </c>
      <c r="T50">
        <v>2.381856</v>
      </c>
      <c r="U50">
        <v>396.212062</v>
      </c>
      <c r="V50">
        <v>16.562123</v>
      </c>
      <c r="W50">
        <v>42.754719000000001</v>
      </c>
      <c r="X50">
        <v>143.09467000000001</v>
      </c>
      <c r="Y50">
        <v>0</v>
      </c>
      <c r="Z50">
        <v>6.2919200000000002</v>
      </c>
      <c r="AA50">
        <v>0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46.374858000000003</v>
      </c>
      <c r="AH50">
        <v>173.64577199999999</v>
      </c>
      <c r="AI50">
        <v>4.1221410000000001</v>
      </c>
      <c r="AJ50">
        <v>0</v>
      </c>
      <c r="AK50">
        <v>65.604401999999993</v>
      </c>
      <c r="AL50">
        <v>77.363752000000005</v>
      </c>
      <c r="AM50">
        <v>0</v>
      </c>
      <c r="AN50">
        <v>1.1493500000000001</v>
      </c>
      <c r="AO50">
        <v>0</v>
      </c>
      <c r="AP50">
        <v>3.7081110000000002</v>
      </c>
      <c r="AQ50">
        <v>0</v>
      </c>
      <c r="AR50">
        <v>31.957488000000001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2.2373150000000002</v>
      </c>
      <c r="BA50">
        <v>6.5087479999999998</v>
      </c>
      <c r="BB50">
        <v>4.1073750000000002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2211.6044730000003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270.06837000000002</v>
      </c>
      <c r="L51">
        <v>173.77849000000001</v>
      </c>
      <c r="M51">
        <v>93.649279000000007</v>
      </c>
      <c r="N51">
        <v>120.014262</v>
      </c>
      <c r="O51">
        <v>125.99673799999999</v>
      </c>
      <c r="P51">
        <v>137.536687</v>
      </c>
      <c r="Q51">
        <v>12.15774</v>
      </c>
      <c r="R51">
        <v>24.122499999999999</v>
      </c>
      <c r="S51">
        <v>15.122009</v>
      </c>
      <c r="T51">
        <v>2.381856</v>
      </c>
      <c r="U51">
        <v>396.212062</v>
      </c>
      <c r="V51">
        <v>16.562123</v>
      </c>
      <c r="W51">
        <v>42.754719000000001</v>
      </c>
      <c r="X51">
        <v>143.09467000000001</v>
      </c>
      <c r="Y51">
        <v>0</v>
      </c>
      <c r="Z51">
        <v>6.2919200000000002</v>
      </c>
      <c r="AA51">
        <v>0</v>
      </c>
      <c r="AB51">
        <v>46.797483999999997</v>
      </c>
      <c r="AC51">
        <v>33.608676000000003</v>
      </c>
      <c r="AD51">
        <v>21.004010000000001</v>
      </c>
      <c r="AE51">
        <v>57.098345999999999</v>
      </c>
      <c r="AF51">
        <v>0</v>
      </c>
      <c r="AG51">
        <v>46.374858000000003</v>
      </c>
      <c r="AH51">
        <v>173.64577199999999</v>
      </c>
      <c r="AI51">
        <v>4.1221410000000001</v>
      </c>
      <c r="AJ51">
        <v>0</v>
      </c>
      <c r="AK51">
        <v>65.604401999999993</v>
      </c>
      <c r="AL51">
        <v>77.363752000000005</v>
      </c>
      <c r="AM51">
        <v>0</v>
      </c>
      <c r="AN51">
        <v>1.1493500000000001</v>
      </c>
      <c r="AO51">
        <v>0</v>
      </c>
      <c r="AP51">
        <v>11.742350999999999</v>
      </c>
      <c r="AQ51">
        <v>0</v>
      </c>
      <c r="AR51">
        <v>31.957488000000001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2.2373150000000002</v>
      </c>
      <c r="BA51">
        <v>6.5087479999999998</v>
      </c>
      <c r="BB51">
        <v>4.1073750000000002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2226.9719530000002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270.06837000000002</v>
      </c>
      <c r="L52">
        <v>173.77849000000001</v>
      </c>
      <c r="M52">
        <v>93.649279000000007</v>
      </c>
      <c r="N52">
        <v>120.014262</v>
      </c>
      <c r="O52">
        <v>125.99673799999999</v>
      </c>
      <c r="P52">
        <v>137.536687</v>
      </c>
      <c r="Q52">
        <v>12.15774</v>
      </c>
      <c r="R52">
        <v>24.122499999999999</v>
      </c>
      <c r="S52">
        <v>15.122009</v>
      </c>
      <c r="T52">
        <v>2.381856</v>
      </c>
      <c r="U52">
        <v>396.212062</v>
      </c>
      <c r="V52">
        <v>16.562123</v>
      </c>
      <c r="W52">
        <v>42.754719000000001</v>
      </c>
      <c r="X52">
        <v>143.09467000000001</v>
      </c>
      <c r="Y52">
        <v>0</v>
      </c>
      <c r="Z52">
        <v>6.2919200000000002</v>
      </c>
      <c r="AA52">
        <v>0</v>
      </c>
      <c r="AB52">
        <v>46.797483999999997</v>
      </c>
      <c r="AC52">
        <v>33.608676000000003</v>
      </c>
      <c r="AD52">
        <v>21.004010000000001</v>
      </c>
      <c r="AE52">
        <v>57.098345999999999</v>
      </c>
      <c r="AF52">
        <v>0</v>
      </c>
      <c r="AG52">
        <v>46.374858000000003</v>
      </c>
      <c r="AH52">
        <v>173.64577199999999</v>
      </c>
      <c r="AI52">
        <v>4.1221410000000001</v>
      </c>
      <c r="AJ52">
        <v>0</v>
      </c>
      <c r="AK52">
        <v>65.604401999999993</v>
      </c>
      <c r="AL52">
        <v>77.363752000000005</v>
      </c>
      <c r="AM52">
        <v>0</v>
      </c>
      <c r="AN52">
        <v>1.1493500000000001</v>
      </c>
      <c r="AO52">
        <v>0</v>
      </c>
      <c r="AP52">
        <v>11.742350999999999</v>
      </c>
      <c r="AQ52">
        <v>0</v>
      </c>
      <c r="AR52">
        <v>31.957488000000001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4.4746290000000002</v>
      </c>
      <c r="BA52">
        <v>6.5087479999999998</v>
      </c>
      <c r="BB52">
        <v>4.1073750000000002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2229.2092670000002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263.90265900000003</v>
      </c>
      <c r="L53">
        <v>173.575861</v>
      </c>
      <c r="M53">
        <v>93.649279000000007</v>
      </c>
      <c r="N53">
        <v>120.014262</v>
      </c>
      <c r="O53">
        <v>125.99673799999999</v>
      </c>
      <c r="P53">
        <v>137.536687</v>
      </c>
      <c r="Q53">
        <v>12.15774</v>
      </c>
      <c r="R53">
        <v>23.833030000000001</v>
      </c>
      <c r="S53">
        <v>15.122009</v>
      </c>
      <c r="T53">
        <v>2.381856</v>
      </c>
      <c r="U53">
        <v>396.212062</v>
      </c>
      <c r="V53">
        <v>16.562123</v>
      </c>
      <c r="W53">
        <v>42.754719000000001</v>
      </c>
      <c r="X53">
        <v>143.09467000000001</v>
      </c>
      <c r="Y53">
        <v>0</v>
      </c>
      <c r="Z53">
        <v>6.2919200000000002</v>
      </c>
      <c r="AA53">
        <v>0</v>
      </c>
      <c r="AB53">
        <v>46.797483999999997</v>
      </c>
      <c r="AC53">
        <v>33.608676000000003</v>
      </c>
      <c r="AD53">
        <v>21.004010000000001</v>
      </c>
      <c r="AE53">
        <v>57.098345999999999</v>
      </c>
      <c r="AF53">
        <v>0</v>
      </c>
      <c r="AG53">
        <v>46.374858000000003</v>
      </c>
      <c r="AH53">
        <v>173.64577199999999</v>
      </c>
      <c r="AI53">
        <v>0</v>
      </c>
      <c r="AJ53">
        <v>0</v>
      </c>
      <c r="AK53">
        <v>65.604401999999993</v>
      </c>
      <c r="AL53">
        <v>77.363752000000005</v>
      </c>
      <c r="AM53">
        <v>0</v>
      </c>
      <c r="AN53">
        <v>1.1493500000000001</v>
      </c>
      <c r="AO53">
        <v>0</v>
      </c>
      <c r="AP53">
        <v>11.742350999999999</v>
      </c>
      <c r="AQ53">
        <v>0</v>
      </c>
      <c r="AR53">
        <v>31.957488000000001</v>
      </c>
      <c r="AS53">
        <v>36.560561999999997</v>
      </c>
      <c r="AT53">
        <v>18.529851000000001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6.7797409999999996</v>
      </c>
      <c r="BA53">
        <v>6.5087479999999998</v>
      </c>
      <c r="BB53">
        <v>4.1073750000000002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2219.9662749999998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263.90265900000003</v>
      </c>
      <c r="L54">
        <v>173.575861</v>
      </c>
      <c r="M54">
        <v>93.649279000000007</v>
      </c>
      <c r="N54">
        <v>120.014262</v>
      </c>
      <c r="O54">
        <v>125.99673799999999</v>
      </c>
      <c r="P54">
        <v>137.536687</v>
      </c>
      <c r="Q54">
        <v>12.15774</v>
      </c>
      <c r="R54">
        <v>23.833030000000001</v>
      </c>
      <c r="S54">
        <v>15.122009</v>
      </c>
      <c r="T54">
        <v>2.381856</v>
      </c>
      <c r="U54">
        <v>396.212062</v>
      </c>
      <c r="V54">
        <v>16.562123</v>
      </c>
      <c r="W54">
        <v>42.754719000000001</v>
      </c>
      <c r="X54">
        <v>143.09467000000001</v>
      </c>
      <c r="Y54">
        <v>0</v>
      </c>
      <c r="Z54">
        <v>6.2919200000000002</v>
      </c>
      <c r="AA54">
        <v>0</v>
      </c>
      <c r="AB54">
        <v>46.797483999999997</v>
      </c>
      <c r="AC54">
        <v>33.608676000000003</v>
      </c>
      <c r="AD54">
        <v>21.004010000000001</v>
      </c>
      <c r="AE54">
        <v>57.098345999999999</v>
      </c>
      <c r="AF54">
        <v>0</v>
      </c>
      <c r="AG54">
        <v>46.374858000000003</v>
      </c>
      <c r="AH54">
        <v>173.64577199999999</v>
      </c>
      <c r="AI54">
        <v>0</v>
      </c>
      <c r="AJ54">
        <v>0</v>
      </c>
      <c r="AK54">
        <v>65.604401999999993</v>
      </c>
      <c r="AL54">
        <v>77.363752000000005</v>
      </c>
      <c r="AM54">
        <v>0</v>
      </c>
      <c r="AN54">
        <v>1.1493500000000001</v>
      </c>
      <c r="AO54">
        <v>0</v>
      </c>
      <c r="AP54">
        <v>4.9441480000000002</v>
      </c>
      <c r="AQ54">
        <v>0</v>
      </c>
      <c r="AR54">
        <v>31.957488000000001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8.9492569999999994</v>
      </c>
      <c r="BA54">
        <v>6.5087479999999998</v>
      </c>
      <c r="BB54">
        <v>4.1073750000000002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2216.1057410000008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263.90265900000003</v>
      </c>
      <c r="L55">
        <v>173.575861</v>
      </c>
      <c r="M55">
        <v>93.649279000000007</v>
      </c>
      <c r="N55">
        <v>120.014262</v>
      </c>
      <c r="O55">
        <v>125.99673799999999</v>
      </c>
      <c r="P55">
        <v>137.536687</v>
      </c>
      <c r="Q55">
        <v>15.068071</v>
      </c>
      <c r="R55">
        <v>29.251812000000001</v>
      </c>
      <c r="S55">
        <v>18.591597</v>
      </c>
      <c r="T55">
        <v>2.381856</v>
      </c>
      <c r="U55">
        <v>396.212062</v>
      </c>
      <c r="V55">
        <v>16.562123</v>
      </c>
      <c r="W55">
        <v>42.754719000000001</v>
      </c>
      <c r="X55">
        <v>143.09467000000001</v>
      </c>
      <c r="Y55">
        <v>0</v>
      </c>
      <c r="Z55">
        <v>6.2919200000000002</v>
      </c>
      <c r="AA55">
        <v>0</v>
      </c>
      <c r="AB55">
        <v>46.797483999999997</v>
      </c>
      <c r="AC55">
        <v>33.608676000000003</v>
      </c>
      <c r="AD55">
        <v>21.004010000000001</v>
      </c>
      <c r="AE55">
        <v>57.098345999999999</v>
      </c>
      <c r="AF55">
        <v>0</v>
      </c>
      <c r="AG55">
        <v>46.374858000000003</v>
      </c>
      <c r="AH55">
        <v>173.64577199999999</v>
      </c>
      <c r="AI55">
        <v>0</v>
      </c>
      <c r="AJ55">
        <v>0</v>
      </c>
      <c r="AK55">
        <v>65.604401999999993</v>
      </c>
      <c r="AL55">
        <v>77.363752000000005</v>
      </c>
      <c r="AM55">
        <v>0</v>
      </c>
      <c r="AN55">
        <v>1.1493500000000001</v>
      </c>
      <c r="AO55">
        <v>0</v>
      </c>
      <c r="AP55">
        <v>4.9441480000000002</v>
      </c>
      <c r="AQ55">
        <v>0</v>
      </c>
      <c r="AR55">
        <v>31.957488000000001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8.9492569999999994</v>
      </c>
      <c r="BA55">
        <v>6.5087479999999998</v>
      </c>
      <c r="BB55">
        <v>4.1073750000000002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2227.9044420000009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263.90265900000003</v>
      </c>
      <c r="L56">
        <v>173.575861</v>
      </c>
      <c r="M56">
        <v>93.649279000000007</v>
      </c>
      <c r="N56">
        <v>120.014262</v>
      </c>
      <c r="O56">
        <v>125.99673799999999</v>
      </c>
      <c r="P56">
        <v>137.536687</v>
      </c>
      <c r="Q56">
        <v>15.068071</v>
      </c>
      <c r="R56">
        <v>29.251812000000001</v>
      </c>
      <c r="S56">
        <v>18.591597</v>
      </c>
      <c r="T56">
        <v>2.381856</v>
      </c>
      <c r="U56">
        <v>396.212062</v>
      </c>
      <c r="V56">
        <v>20.06992</v>
      </c>
      <c r="W56">
        <v>42.754719000000001</v>
      </c>
      <c r="X56">
        <v>143.09467000000001</v>
      </c>
      <c r="Y56">
        <v>0</v>
      </c>
      <c r="Z56">
        <v>6.2919200000000002</v>
      </c>
      <c r="AA56">
        <v>0</v>
      </c>
      <c r="AB56">
        <v>46.797483999999997</v>
      </c>
      <c r="AC56">
        <v>33.608676000000003</v>
      </c>
      <c r="AD56">
        <v>21.004010000000001</v>
      </c>
      <c r="AE56">
        <v>57.098345999999999</v>
      </c>
      <c r="AF56">
        <v>0</v>
      </c>
      <c r="AG56">
        <v>46.374858000000003</v>
      </c>
      <c r="AH56">
        <v>173.64577199999999</v>
      </c>
      <c r="AI56">
        <v>0</v>
      </c>
      <c r="AJ56">
        <v>0</v>
      </c>
      <c r="AK56">
        <v>65.604401999999993</v>
      </c>
      <c r="AL56">
        <v>77.363752000000005</v>
      </c>
      <c r="AM56">
        <v>0</v>
      </c>
      <c r="AN56">
        <v>1.1493500000000001</v>
      </c>
      <c r="AO56">
        <v>0</v>
      </c>
      <c r="AP56">
        <v>4.9441480000000002</v>
      </c>
      <c r="AQ56">
        <v>0</v>
      </c>
      <c r="AR56">
        <v>31.957488000000001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8.9492569999999994</v>
      </c>
      <c r="BA56">
        <v>6.5087479999999998</v>
      </c>
      <c r="BB56">
        <v>4.1073750000000002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2231.4122390000007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263.90265900000003</v>
      </c>
      <c r="L57">
        <v>173.575861</v>
      </c>
      <c r="M57">
        <v>93.649279000000007</v>
      </c>
      <c r="N57">
        <v>120.014262</v>
      </c>
      <c r="O57">
        <v>125.99673799999999</v>
      </c>
      <c r="P57">
        <v>137.536687</v>
      </c>
      <c r="Q57">
        <v>14.961931999999999</v>
      </c>
      <c r="R57">
        <v>29.058831999999999</v>
      </c>
      <c r="S57">
        <v>18.466159999999999</v>
      </c>
      <c r="T57">
        <v>2.381856</v>
      </c>
      <c r="U57">
        <v>396.212062</v>
      </c>
      <c r="V57">
        <v>20.06992</v>
      </c>
      <c r="W57">
        <v>42.754719000000001</v>
      </c>
      <c r="X57">
        <v>143.09467000000001</v>
      </c>
      <c r="Y57">
        <v>0</v>
      </c>
      <c r="Z57">
        <v>6.2919200000000002</v>
      </c>
      <c r="AA57">
        <v>0</v>
      </c>
      <c r="AB57">
        <v>46.797483999999997</v>
      </c>
      <c r="AC57">
        <v>33.608676000000003</v>
      </c>
      <c r="AD57">
        <v>21.004010000000001</v>
      </c>
      <c r="AE57">
        <v>57.098345999999999</v>
      </c>
      <c r="AF57">
        <v>0</v>
      </c>
      <c r="AG57">
        <v>46.374858000000003</v>
      </c>
      <c r="AH57">
        <v>173.64577199999999</v>
      </c>
      <c r="AI57">
        <v>0</v>
      </c>
      <c r="AJ57">
        <v>0</v>
      </c>
      <c r="AK57">
        <v>65.604401999999993</v>
      </c>
      <c r="AL57">
        <v>77.363752000000005</v>
      </c>
      <c r="AM57">
        <v>0</v>
      </c>
      <c r="AN57">
        <v>1.1493500000000001</v>
      </c>
      <c r="AO57">
        <v>0</v>
      </c>
      <c r="AP57">
        <v>11.742350999999999</v>
      </c>
      <c r="AQ57">
        <v>0</v>
      </c>
      <c r="AR57">
        <v>31.957488000000001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8.9492569999999994</v>
      </c>
      <c r="BA57">
        <v>6.5087479999999998</v>
      </c>
      <c r="BB57">
        <v>4.1073750000000002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2237.7858860000006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308.59682700000002</v>
      </c>
      <c r="L58">
        <v>173.575861</v>
      </c>
      <c r="M58">
        <v>93.649279000000007</v>
      </c>
      <c r="N58">
        <v>120.014262</v>
      </c>
      <c r="O58">
        <v>125.99673799999999</v>
      </c>
      <c r="P58">
        <v>137.536687</v>
      </c>
      <c r="Q58">
        <v>19.283237</v>
      </c>
      <c r="R58">
        <v>37.568092</v>
      </c>
      <c r="S58">
        <v>23.663594</v>
      </c>
      <c r="T58">
        <v>2.981541</v>
      </c>
      <c r="U58">
        <v>396.212062</v>
      </c>
      <c r="V58">
        <v>20.06992</v>
      </c>
      <c r="W58">
        <v>42.754719000000001</v>
      </c>
      <c r="X58">
        <v>143.09467000000001</v>
      </c>
      <c r="Y58">
        <v>0</v>
      </c>
      <c r="Z58">
        <v>6.2919200000000002</v>
      </c>
      <c r="AA58">
        <v>0</v>
      </c>
      <c r="AB58">
        <v>46.797483999999997</v>
      </c>
      <c r="AC58">
        <v>33.608676000000003</v>
      </c>
      <c r="AD58">
        <v>21.004010000000001</v>
      </c>
      <c r="AE58">
        <v>57.098345999999999</v>
      </c>
      <c r="AF58">
        <v>0</v>
      </c>
      <c r="AG58">
        <v>46.374858000000003</v>
      </c>
      <c r="AH58">
        <v>173.64577199999999</v>
      </c>
      <c r="AI58">
        <v>0</v>
      </c>
      <c r="AJ58">
        <v>0</v>
      </c>
      <c r="AK58">
        <v>65.604401999999993</v>
      </c>
      <c r="AL58">
        <v>77.363752000000005</v>
      </c>
      <c r="AM58">
        <v>0</v>
      </c>
      <c r="AN58">
        <v>1.1493500000000001</v>
      </c>
      <c r="AO58">
        <v>0</v>
      </c>
      <c r="AP58">
        <v>11.742350999999999</v>
      </c>
      <c r="AQ58">
        <v>0</v>
      </c>
      <c r="AR58">
        <v>31.957488000000001</v>
      </c>
      <c r="AS58">
        <v>36.560561999999997</v>
      </c>
      <c r="AT58">
        <v>19.297999999999998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8.9492569999999994</v>
      </c>
      <c r="BA58">
        <v>6.5087479999999998</v>
      </c>
      <c r="BB58">
        <v>5.1700200000000001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2302.1703790000006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373.44775600000003</v>
      </c>
      <c r="L59">
        <v>173.575861</v>
      </c>
      <c r="M59">
        <v>93.649279000000007</v>
      </c>
      <c r="N59">
        <v>120.014262</v>
      </c>
      <c r="O59">
        <v>125.99673799999999</v>
      </c>
      <c r="P59">
        <v>137.536687</v>
      </c>
      <c r="Q59">
        <v>19.283237</v>
      </c>
      <c r="R59">
        <v>37.568092</v>
      </c>
      <c r="S59">
        <v>23.663594</v>
      </c>
      <c r="T59">
        <v>2.981541</v>
      </c>
      <c r="U59">
        <v>396.212062</v>
      </c>
      <c r="V59">
        <v>20.06992</v>
      </c>
      <c r="W59">
        <v>42.754719000000001</v>
      </c>
      <c r="X59">
        <v>143.09467000000001</v>
      </c>
      <c r="Y59">
        <v>0</v>
      </c>
      <c r="Z59">
        <v>6.2919200000000002</v>
      </c>
      <c r="AA59">
        <v>0</v>
      </c>
      <c r="AB59">
        <v>46.797483999999997</v>
      </c>
      <c r="AC59">
        <v>33.608676000000003</v>
      </c>
      <c r="AD59">
        <v>31.433126000000001</v>
      </c>
      <c r="AE59">
        <v>57.098345999999999</v>
      </c>
      <c r="AF59">
        <v>0</v>
      </c>
      <c r="AG59">
        <v>46.374858000000003</v>
      </c>
      <c r="AH59">
        <v>173.64577199999999</v>
      </c>
      <c r="AI59">
        <v>0</v>
      </c>
      <c r="AJ59">
        <v>0</v>
      </c>
      <c r="AK59">
        <v>65.604401999999993</v>
      </c>
      <c r="AL59">
        <v>77.363752000000005</v>
      </c>
      <c r="AM59">
        <v>0</v>
      </c>
      <c r="AN59">
        <v>1.1493500000000001</v>
      </c>
      <c r="AO59">
        <v>0</v>
      </c>
      <c r="AP59">
        <v>11.742350999999999</v>
      </c>
      <c r="AQ59">
        <v>0</v>
      </c>
      <c r="AR59">
        <v>31.957488000000001</v>
      </c>
      <c r="AS59">
        <v>36.560561999999997</v>
      </c>
      <c r="AT59">
        <v>19.297999999999998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8.9492569999999994</v>
      </c>
      <c r="BA59">
        <v>6.5087479999999998</v>
      </c>
      <c r="BB59">
        <v>5.1700200000000001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2377.4504240000001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461.11856999999998</v>
      </c>
      <c r="L60">
        <v>174.26094000000001</v>
      </c>
      <c r="M60">
        <v>93.649279000000007</v>
      </c>
      <c r="N60">
        <v>120.014262</v>
      </c>
      <c r="O60">
        <v>125.99673799999999</v>
      </c>
      <c r="P60">
        <v>137.536687</v>
      </c>
      <c r="Q60">
        <v>19.283237</v>
      </c>
      <c r="R60">
        <v>37.568092</v>
      </c>
      <c r="S60">
        <v>23.663594</v>
      </c>
      <c r="T60">
        <v>2.981541</v>
      </c>
      <c r="U60">
        <v>396.212062</v>
      </c>
      <c r="V60">
        <v>20.06992</v>
      </c>
      <c r="W60">
        <v>42.754719000000001</v>
      </c>
      <c r="X60">
        <v>143.09467000000001</v>
      </c>
      <c r="Y60">
        <v>0</v>
      </c>
      <c r="Z60">
        <v>6.2919200000000002</v>
      </c>
      <c r="AA60">
        <v>13.492197000000001</v>
      </c>
      <c r="AB60">
        <v>46.797483999999997</v>
      </c>
      <c r="AC60">
        <v>33.608676000000003</v>
      </c>
      <c r="AD60">
        <v>31.433126000000001</v>
      </c>
      <c r="AE60">
        <v>57.098345999999999</v>
      </c>
      <c r="AF60">
        <v>0</v>
      </c>
      <c r="AG60">
        <v>46.374858000000003</v>
      </c>
      <c r="AH60">
        <v>173.64577199999999</v>
      </c>
      <c r="AI60">
        <v>0</v>
      </c>
      <c r="AJ60">
        <v>0</v>
      </c>
      <c r="AK60">
        <v>65.604401999999993</v>
      </c>
      <c r="AL60">
        <v>77.363752000000005</v>
      </c>
      <c r="AM60">
        <v>0</v>
      </c>
      <c r="AN60">
        <v>1.1493500000000001</v>
      </c>
      <c r="AO60">
        <v>0</v>
      </c>
      <c r="AP60">
        <v>4.9441480000000002</v>
      </c>
      <c r="AQ60">
        <v>0</v>
      </c>
      <c r="AR60">
        <v>31.957488000000001</v>
      </c>
      <c r="AS60">
        <v>36.560561999999997</v>
      </c>
      <c r="AT60">
        <v>19.297999999999998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8.9492569999999994</v>
      </c>
      <c r="BA60">
        <v>6.5087479999999998</v>
      </c>
      <c r="BB60">
        <v>5.1700200000000001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2472.5003110000002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511.55379599999998</v>
      </c>
      <c r="L61">
        <v>182.85684800000001</v>
      </c>
      <c r="M61">
        <v>93.649279000000007</v>
      </c>
      <c r="N61">
        <v>120.014262</v>
      </c>
      <c r="O61">
        <v>125.99673799999999</v>
      </c>
      <c r="P61">
        <v>137.536687</v>
      </c>
      <c r="Q61">
        <v>21.832598999999998</v>
      </c>
      <c r="R61">
        <v>42.700780999999999</v>
      </c>
      <c r="S61">
        <v>26.668852999999999</v>
      </c>
      <c r="T61">
        <v>2.981541</v>
      </c>
      <c r="U61">
        <v>396.212062</v>
      </c>
      <c r="V61">
        <v>20.06992</v>
      </c>
      <c r="W61">
        <v>42.754719000000001</v>
      </c>
      <c r="X61">
        <v>143.09467000000001</v>
      </c>
      <c r="Y61">
        <v>0</v>
      </c>
      <c r="Z61">
        <v>6.2919200000000002</v>
      </c>
      <c r="AA61">
        <v>27.06062</v>
      </c>
      <c r="AB61">
        <v>46.797483999999997</v>
      </c>
      <c r="AC61">
        <v>33.608676000000003</v>
      </c>
      <c r="AD61">
        <v>31.433126000000001</v>
      </c>
      <c r="AE61">
        <v>57.098345999999999</v>
      </c>
      <c r="AF61">
        <v>0</v>
      </c>
      <c r="AG61">
        <v>46.374858000000003</v>
      </c>
      <c r="AH61">
        <v>173.64577199999999</v>
      </c>
      <c r="AI61">
        <v>0</v>
      </c>
      <c r="AJ61">
        <v>0</v>
      </c>
      <c r="AK61">
        <v>65.604401999999993</v>
      </c>
      <c r="AL61">
        <v>77.363752000000005</v>
      </c>
      <c r="AM61">
        <v>0</v>
      </c>
      <c r="AN61">
        <v>1.1493500000000001</v>
      </c>
      <c r="AO61">
        <v>0</v>
      </c>
      <c r="AP61">
        <v>4.9441480000000002</v>
      </c>
      <c r="AQ61">
        <v>0</v>
      </c>
      <c r="AR61">
        <v>31.957488000000001</v>
      </c>
      <c r="AS61">
        <v>36.560561999999997</v>
      </c>
      <c r="AT61">
        <v>19.297999999999998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8.9492569999999994</v>
      </c>
      <c r="BA61">
        <v>6.5087479999999998</v>
      </c>
      <c r="BB61">
        <v>5.1700200000000001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2555.7871780000005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540.50079600000004</v>
      </c>
      <c r="L62">
        <v>183.06912600000001</v>
      </c>
      <c r="M62">
        <v>93.649279000000007</v>
      </c>
      <c r="N62">
        <v>120.014262</v>
      </c>
      <c r="O62">
        <v>125.99673799999999</v>
      </c>
      <c r="P62">
        <v>137.536687</v>
      </c>
      <c r="Q62">
        <v>21.832598999999998</v>
      </c>
      <c r="R62">
        <v>42.700780999999999</v>
      </c>
      <c r="S62">
        <v>26.668852999999999</v>
      </c>
      <c r="T62">
        <v>2.981541</v>
      </c>
      <c r="U62">
        <v>396.212062</v>
      </c>
      <c r="V62">
        <v>20.06992</v>
      </c>
      <c r="W62">
        <v>42.754719000000001</v>
      </c>
      <c r="X62">
        <v>143.09467000000001</v>
      </c>
      <c r="Y62">
        <v>0</v>
      </c>
      <c r="Z62">
        <v>6.2919200000000002</v>
      </c>
      <c r="AA62">
        <v>40.668681999999997</v>
      </c>
      <c r="AB62">
        <v>46.797483999999997</v>
      </c>
      <c r="AC62">
        <v>33.608676000000003</v>
      </c>
      <c r="AD62">
        <v>31.433126000000001</v>
      </c>
      <c r="AE62">
        <v>57.098345999999999</v>
      </c>
      <c r="AF62">
        <v>0</v>
      </c>
      <c r="AG62">
        <v>46.374858000000003</v>
      </c>
      <c r="AH62">
        <v>173.64577199999999</v>
      </c>
      <c r="AI62">
        <v>0</v>
      </c>
      <c r="AJ62">
        <v>0</v>
      </c>
      <c r="AK62">
        <v>65.604401999999993</v>
      </c>
      <c r="AL62">
        <v>77.363752000000005</v>
      </c>
      <c r="AM62">
        <v>0</v>
      </c>
      <c r="AN62">
        <v>1.1493500000000001</v>
      </c>
      <c r="AO62">
        <v>0</v>
      </c>
      <c r="AP62">
        <v>4.9441480000000002</v>
      </c>
      <c r="AQ62">
        <v>0</v>
      </c>
      <c r="AR62">
        <v>31.957488000000001</v>
      </c>
      <c r="AS62">
        <v>36.560561999999997</v>
      </c>
      <c r="AT62">
        <v>19.297999999999998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8.9492569999999994</v>
      </c>
      <c r="BA62">
        <v>6.5087479999999998</v>
      </c>
      <c r="BB62">
        <v>5.1700200000000001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2598.5545180000008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563.84249899999998</v>
      </c>
      <c r="L63">
        <v>190.00675699999999</v>
      </c>
      <c r="M63">
        <v>93.649279000000007</v>
      </c>
      <c r="N63">
        <v>120.014262</v>
      </c>
      <c r="O63">
        <v>125.99673799999999</v>
      </c>
      <c r="P63">
        <v>143.534458</v>
      </c>
      <c r="Q63">
        <v>21.832598999999998</v>
      </c>
      <c r="R63">
        <v>42.700780999999999</v>
      </c>
      <c r="S63">
        <v>26.668852999999999</v>
      </c>
      <c r="T63">
        <v>2.981541</v>
      </c>
      <c r="U63">
        <v>396.212062</v>
      </c>
      <c r="V63">
        <v>20.06992</v>
      </c>
      <c r="W63">
        <v>42.754719000000001</v>
      </c>
      <c r="X63">
        <v>143.09467000000001</v>
      </c>
      <c r="Y63">
        <v>0</v>
      </c>
      <c r="Z63">
        <v>6.2919200000000002</v>
      </c>
      <c r="AA63">
        <v>40.668681999999997</v>
      </c>
      <c r="AB63">
        <v>46.797483999999997</v>
      </c>
      <c r="AC63">
        <v>33.608676000000003</v>
      </c>
      <c r="AD63">
        <v>31.433126000000001</v>
      </c>
      <c r="AE63">
        <v>57.098345999999999</v>
      </c>
      <c r="AF63">
        <v>0</v>
      </c>
      <c r="AG63">
        <v>46.374858000000003</v>
      </c>
      <c r="AH63">
        <v>173.64577199999999</v>
      </c>
      <c r="AI63">
        <v>0</v>
      </c>
      <c r="AJ63">
        <v>0</v>
      </c>
      <c r="AK63">
        <v>65.604401999999993</v>
      </c>
      <c r="AL63">
        <v>77.363752000000005</v>
      </c>
      <c r="AM63">
        <v>0</v>
      </c>
      <c r="AN63">
        <v>1.1493500000000001</v>
      </c>
      <c r="AO63">
        <v>0</v>
      </c>
      <c r="AP63">
        <v>11.742350999999999</v>
      </c>
      <c r="AQ63">
        <v>0</v>
      </c>
      <c r="AR63">
        <v>31.957488000000001</v>
      </c>
      <c r="AS63">
        <v>36.560561999999997</v>
      </c>
      <c r="AT63">
        <v>19.297999999999998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8.9492569999999994</v>
      </c>
      <c r="BA63">
        <v>6.5087479999999998</v>
      </c>
      <c r="BB63">
        <v>5.1700200000000001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2641.6298260000003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563.84249899999998</v>
      </c>
      <c r="L64">
        <v>214.477779</v>
      </c>
      <c r="M64">
        <v>93.649279000000007</v>
      </c>
      <c r="N64">
        <v>120.014262</v>
      </c>
      <c r="O64">
        <v>125.99673799999999</v>
      </c>
      <c r="P64">
        <v>144.72433799999999</v>
      </c>
      <c r="Q64">
        <v>21.832598999999998</v>
      </c>
      <c r="R64">
        <v>42.700780999999999</v>
      </c>
      <c r="S64">
        <v>26.668852999999999</v>
      </c>
      <c r="T64">
        <v>2.981541</v>
      </c>
      <c r="U64">
        <v>396.212062</v>
      </c>
      <c r="V64">
        <v>20.06992</v>
      </c>
      <c r="W64">
        <v>42.754719000000001</v>
      </c>
      <c r="X64">
        <v>143.09467000000001</v>
      </c>
      <c r="Y64">
        <v>0</v>
      </c>
      <c r="Z64">
        <v>6.2919200000000002</v>
      </c>
      <c r="AA64">
        <v>40.668681999999997</v>
      </c>
      <c r="AB64">
        <v>46.797483999999997</v>
      </c>
      <c r="AC64">
        <v>33.608676000000003</v>
      </c>
      <c r="AD64">
        <v>31.433126000000001</v>
      </c>
      <c r="AE64">
        <v>57.098345999999999</v>
      </c>
      <c r="AF64">
        <v>0</v>
      </c>
      <c r="AG64">
        <v>46.374858000000003</v>
      </c>
      <c r="AH64">
        <v>173.64577199999999</v>
      </c>
      <c r="AI64">
        <v>0</v>
      </c>
      <c r="AJ64">
        <v>0</v>
      </c>
      <c r="AK64">
        <v>65.604401999999993</v>
      </c>
      <c r="AL64">
        <v>77.363752000000005</v>
      </c>
      <c r="AM64">
        <v>0</v>
      </c>
      <c r="AN64">
        <v>1.1493500000000001</v>
      </c>
      <c r="AO64">
        <v>0</v>
      </c>
      <c r="AP64">
        <v>4.9441480000000002</v>
      </c>
      <c r="AQ64">
        <v>0</v>
      </c>
      <c r="AR64">
        <v>31.957488000000001</v>
      </c>
      <c r="AS64">
        <v>36.560561999999997</v>
      </c>
      <c r="AT64">
        <v>19.297999999999998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8.9492569999999994</v>
      </c>
      <c r="BA64">
        <v>6.5087479999999998</v>
      </c>
      <c r="BB64">
        <v>5.1700200000000001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2660.4925250000001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563.84249899999998</v>
      </c>
      <c r="L65">
        <v>214.477779</v>
      </c>
      <c r="M65">
        <v>93.649279000000007</v>
      </c>
      <c r="N65">
        <v>120.014262</v>
      </c>
      <c r="O65">
        <v>125.99673799999999</v>
      </c>
      <c r="P65">
        <v>144.72433799999999</v>
      </c>
      <c r="Q65">
        <v>21.832598999999998</v>
      </c>
      <c r="R65">
        <v>42.700780999999999</v>
      </c>
      <c r="S65">
        <v>26.668852999999999</v>
      </c>
      <c r="T65">
        <v>2.981541</v>
      </c>
      <c r="U65">
        <v>396.212062</v>
      </c>
      <c r="V65">
        <v>20.06992</v>
      </c>
      <c r="W65">
        <v>42.754719000000001</v>
      </c>
      <c r="X65">
        <v>143.09467000000001</v>
      </c>
      <c r="Y65">
        <v>0</v>
      </c>
      <c r="Z65">
        <v>6.2919200000000002</v>
      </c>
      <c r="AA65">
        <v>40.668681999999997</v>
      </c>
      <c r="AB65">
        <v>46.797483999999997</v>
      </c>
      <c r="AC65">
        <v>33.608676000000003</v>
      </c>
      <c r="AD65">
        <v>31.433126000000001</v>
      </c>
      <c r="AE65">
        <v>57.098345999999999</v>
      </c>
      <c r="AF65">
        <v>0</v>
      </c>
      <c r="AG65">
        <v>46.374858000000003</v>
      </c>
      <c r="AH65">
        <v>173.64577199999999</v>
      </c>
      <c r="AI65">
        <v>0</v>
      </c>
      <c r="AJ65">
        <v>0</v>
      </c>
      <c r="AK65">
        <v>65.604401999999993</v>
      </c>
      <c r="AL65">
        <v>77.363752000000005</v>
      </c>
      <c r="AM65">
        <v>0</v>
      </c>
      <c r="AN65">
        <v>1.1493500000000001</v>
      </c>
      <c r="AO65">
        <v>0</v>
      </c>
      <c r="AP65">
        <v>6.798203</v>
      </c>
      <c r="AQ65">
        <v>0</v>
      </c>
      <c r="AR65">
        <v>31.957488000000001</v>
      </c>
      <c r="AS65">
        <v>36.560561999999997</v>
      </c>
      <c r="AT65">
        <v>19.297999999999998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8.9492569999999994</v>
      </c>
      <c r="BA65">
        <v>6.5087479999999998</v>
      </c>
      <c r="BB65">
        <v>5.1700200000000001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2662.3465799999999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563.84249899999998</v>
      </c>
      <c r="L66">
        <v>214.477779</v>
      </c>
      <c r="M66">
        <v>93.649279000000007</v>
      </c>
      <c r="N66">
        <v>120.014262</v>
      </c>
      <c r="O66">
        <v>125.99673799999999</v>
      </c>
      <c r="P66">
        <v>144.72433799999999</v>
      </c>
      <c r="Q66">
        <v>21.832598999999998</v>
      </c>
      <c r="R66">
        <v>42.700780999999999</v>
      </c>
      <c r="S66">
        <v>26.668852999999999</v>
      </c>
      <c r="T66">
        <v>2.981541</v>
      </c>
      <c r="U66">
        <v>396.212062</v>
      </c>
      <c r="V66">
        <v>16.11383</v>
      </c>
      <c r="W66">
        <v>42.754719000000001</v>
      </c>
      <c r="X66">
        <v>143.09467000000001</v>
      </c>
      <c r="Y66">
        <v>0</v>
      </c>
      <c r="Z66">
        <v>6.2919200000000002</v>
      </c>
      <c r="AA66">
        <v>40.668681999999997</v>
      </c>
      <c r="AB66">
        <v>46.797483999999997</v>
      </c>
      <c r="AC66">
        <v>33.608676000000003</v>
      </c>
      <c r="AD66">
        <v>31.433126000000001</v>
      </c>
      <c r="AE66">
        <v>57.098345999999999</v>
      </c>
      <c r="AF66">
        <v>0</v>
      </c>
      <c r="AG66">
        <v>46.374858000000003</v>
      </c>
      <c r="AH66">
        <v>173.64577199999999</v>
      </c>
      <c r="AI66">
        <v>0</v>
      </c>
      <c r="AJ66">
        <v>0</v>
      </c>
      <c r="AK66">
        <v>65.604401999999993</v>
      </c>
      <c r="AL66">
        <v>77.363752000000005</v>
      </c>
      <c r="AM66">
        <v>0</v>
      </c>
      <c r="AN66">
        <v>1.1493500000000001</v>
      </c>
      <c r="AO66">
        <v>0</v>
      </c>
      <c r="AP66">
        <v>6.798203</v>
      </c>
      <c r="AQ66">
        <v>0</v>
      </c>
      <c r="AR66">
        <v>31.957488000000001</v>
      </c>
      <c r="AS66">
        <v>36.560561999999997</v>
      </c>
      <c r="AT66">
        <v>19.297999999999998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8.9492569999999994</v>
      </c>
      <c r="BA66">
        <v>6.5087479999999998</v>
      </c>
      <c r="BB66">
        <v>5.1700200000000001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2658.3904900000002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563.84249899999998</v>
      </c>
      <c r="L67">
        <v>184.21735699999999</v>
      </c>
      <c r="M67">
        <v>93.649279000000007</v>
      </c>
      <c r="N67">
        <v>120.014262</v>
      </c>
      <c r="O67">
        <v>125.99673799999999</v>
      </c>
      <c r="P67">
        <v>144.715991</v>
      </c>
      <c r="Q67">
        <v>21.832598999999998</v>
      </c>
      <c r="R67">
        <v>42.700780999999999</v>
      </c>
      <c r="S67">
        <v>26.668852999999999</v>
      </c>
      <c r="T67">
        <v>2.981541</v>
      </c>
      <c r="U67">
        <v>396.212062</v>
      </c>
      <c r="V67">
        <v>16.11383</v>
      </c>
      <c r="W67">
        <v>42.754719000000001</v>
      </c>
      <c r="X67">
        <v>143.09467000000001</v>
      </c>
      <c r="Y67">
        <v>0</v>
      </c>
      <c r="Z67">
        <v>6.2919200000000002</v>
      </c>
      <c r="AA67">
        <v>40.668681999999997</v>
      </c>
      <c r="AB67">
        <v>46.797483999999997</v>
      </c>
      <c r="AC67">
        <v>33.608676000000003</v>
      </c>
      <c r="AD67">
        <v>31.433126000000001</v>
      </c>
      <c r="AE67">
        <v>57.098345999999999</v>
      </c>
      <c r="AF67">
        <v>0</v>
      </c>
      <c r="AG67">
        <v>46.374858000000003</v>
      </c>
      <c r="AH67">
        <v>173.64577199999999</v>
      </c>
      <c r="AI67">
        <v>0</v>
      </c>
      <c r="AJ67">
        <v>0</v>
      </c>
      <c r="AK67">
        <v>65.604401999999993</v>
      </c>
      <c r="AL67">
        <v>77.363752000000005</v>
      </c>
      <c r="AM67">
        <v>0</v>
      </c>
      <c r="AN67">
        <v>1.1493500000000001</v>
      </c>
      <c r="AO67">
        <v>0</v>
      </c>
      <c r="AP67">
        <v>6.798203</v>
      </c>
      <c r="AQ67">
        <v>0</v>
      </c>
      <c r="AR67">
        <v>31.957488000000001</v>
      </c>
      <c r="AS67">
        <v>36.560561999999997</v>
      </c>
      <c r="AT67">
        <v>19.297999999999998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8.9492569999999994</v>
      </c>
      <c r="BA67">
        <v>6.5087479999999998</v>
      </c>
      <c r="BB67">
        <v>5.1700200000000001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2628.1217210000004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563.84249899999998</v>
      </c>
      <c r="L68">
        <v>184.21735699999999</v>
      </c>
      <c r="M68">
        <v>93.649279000000007</v>
      </c>
      <c r="N68">
        <v>120.014262</v>
      </c>
      <c r="O68">
        <v>125.99673799999999</v>
      </c>
      <c r="P68">
        <v>144.715991</v>
      </c>
      <c r="Q68">
        <v>21.832598999999998</v>
      </c>
      <c r="R68">
        <v>42.700780999999999</v>
      </c>
      <c r="S68">
        <v>26.668852999999999</v>
      </c>
      <c r="T68">
        <v>2.981541</v>
      </c>
      <c r="U68">
        <v>396.212062</v>
      </c>
      <c r="V68">
        <v>16.11383</v>
      </c>
      <c r="W68">
        <v>42.754719000000001</v>
      </c>
      <c r="X68">
        <v>143.09467000000001</v>
      </c>
      <c r="Y68">
        <v>0</v>
      </c>
      <c r="Z68">
        <v>6.2919200000000002</v>
      </c>
      <c r="AA68">
        <v>40.668681999999997</v>
      </c>
      <c r="AB68">
        <v>46.797483999999997</v>
      </c>
      <c r="AC68">
        <v>33.608676000000003</v>
      </c>
      <c r="AD68">
        <v>31.433126000000001</v>
      </c>
      <c r="AE68">
        <v>57.098345999999999</v>
      </c>
      <c r="AF68">
        <v>0</v>
      </c>
      <c r="AG68">
        <v>46.374858000000003</v>
      </c>
      <c r="AH68">
        <v>173.64577199999999</v>
      </c>
      <c r="AI68">
        <v>0</v>
      </c>
      <c r="AJ68">
        <v>0</v>
      </c>
      <c r="AK68">
        <v>65.604401999999993</v>
      </c>
      <c r="AL68">
        <v>77.363752000000005</v>
      </c>
      <c r="AM68">
        <v>0</v>
      </c>
      <c r="AN68">
        <v>1.1493500000000001</v>
      </c>
      <c r="AO68">
        <v>0</v>
      </c>
      <c r="AP68">
        <v>6.798203</v>
      </c>
      <c r="AQ68">
        <v>0</v>
      </c>
      <c r="AR68">
        <v>31.957488000000001</v>
      </c>
      <c r="AS68">
        <v>36.560561999999997</v>
      </c>
      <c r="AT68">
        <v>19.298002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8.9492569999999994</v>
      </c>
      <c r="BA68">
        <v>6.5087479999999998</v>
      </c>
      <c r="BB68">
        <v>5.1700200000000001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2628.1217230000007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530.85179600000004</v>
      </c>
      <c r="L69">
        <v>184.21735699999999</v>
      </c>
      <c r="M69">
        <v>93.649279000000007</v>
      </c>
      <c r="N69">
        <v>120.014262</v>
      </c>
      <c r="O69">
        <v>125.99673799999999</v>
      </c>
      <c r="P69">
        <v>144.715991</v>
      </c>
      <c r="Q69">
        <v>21.832598999999998</v>
      </c>
      <c r="R69">
        <v>42.700780999999999</v>
      </c>
      <c r="S69">
        <v>26.668852999999999</v>
      </c>
      <c r="T69">
        <v>2.981541</v>
      </c>
      <c r="U69">
        <v>396.212062</v>
      </c>
      <c r="V69">
        <v>20.06992</v>
      </c>
      <c r="W69">
        <v>42.754719000000001</v>
      </c>
      <c r="X69">
        <v>143.09467000000001</v>
      </c>
      <c r="Y69">
        <v>0</v>
      </c>
      <c r="Z69">
        <v>6.2919200000000002</v>
      </c>
      <c r="AA69">
        <v>40.668681999999997</v>
      </c>
      <c r="AB69">
        <v>46.797483999999997</v>
      </c>
      <c r="AC69">
        <v>33.608676000000003</v>
      </c>
      <c r="AD69">
        <v>31.433126000000001</v>
      </c>
      <c r="AE69">
        <v>57.098345999999999</v>
      </c>
      <c r="AF69">
        <v>0</v>
      </c>
      <c r="AG69">
        <v>46.374858000000003</v>
      </c>
      <c r="AH69">
        <v>173.64577199999999</v>
      </c>
      <c r="AI69">
        <v>0</v>
      </c>
      <c r="AJ69">
        <v>0</v>
      </c>
      <c r="AK69">
        <v>65.604401999999993</v>
      </c>
      <c r="AL69">
        <v>77.363752000000005</v>
      </c>
      <c r="AM69">
        <v>0</v>
      </c>
      <c r="AN69">
        <v>1.1493500000000001</v>
      </c>
      <c r="AO69">
        <v>0</v>
      </c>
      <c r="AP69">
        <v>6.798203</v>
      </c>
      <c r="AQ69">
        <v>0</v>
      </c>
      <c r="AR69">
        <v>31.957488000000001</v>
      </c>
      <c r="AS69">
        <v>36.560561999999997</v>
      </c>
      <c r="AT69">
        <v>19.298002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8.9492569999999994</v>
      </c>
      <c r="BA69">
        <v>6.5087479999999998</v>
      </c>
      <c r="BB69">
        <v>5.1700200000000001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2599.0871100000008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530.85179600000004</v>
      </c>
      <c r="L70">
        <v>184.21735699999999</v>
      </c>
      <c r="M70">
        <v>93.649279000000007</v>
      </c>
      <c r="N70">
        <v>120.014262</v>
      </c>
      <c r="O70">
        <v>125.99673799999999</v>
      </c>
      <c r="P70">
        <v>144.715991</v>
      </c>
      <c r="Q70">
        <v>21.832598999999998</v>
      </c>
      <c r="R70">
        <v>42.700780999999999</v>
      </c>
      <c r="S70">
        <v>26.668852999999999</v>
      </c>
      <c r="T70">
        <v>2.981541</v>
      </c>
      <c r="U70">
        <v>396.212062</v>
      </c>
      <c r="V70">
        <v>20.06992</v>
      </c>
      <c r="W70">
        <v>42.754719000000001</v>
      </c>
      <c r="X70">
        <v>143.09467000000001</v>
      </c>
      <c r="Y70">
        <v>0</v>
      </c>
      <c r="Z70">
        <v>6.2919200000000002</v>
      </c>
      <c r="AA70">
        <v>40.668681999999997</v>
      </c>
      <c r="AB70">
        <v>46.797483999999997</v>
      </c>
      <c r="AC70">
        <v>33.608676000000003</v>
      </c>
      <c r="AD70">
        <v>31.433126000000001</v>
      </c>
      <c r="AE70">
        <v>57.098345999999999</v>
      </c>
      <c r="AF70">
        <v>0</v>
      </c>
      <c r="AG70">
        <v>46.374858000000003</v>
      </c>
      <c r="AH70">
        <v>173.64577199999999</v>
      </c>
      <c r="AI70">
        <v>0</v>
      </c>
      <c r="AJ70">
        <v>0</v>
      </c>
      <c r="AK70">
        <v>65.604401999999993</v>
      </c>
      <c r="AL70">
        <v>77.363752000000005</v>
      </c>
      <c r="AM70">
        <v>0</v>
      </c>
      <c r="AN70">
        <v>1.1493500000000001</v>
      </c>
      <c r="AO70">
        <v>0</v>
      </c>
      <c r="AP70">
        <v>6.798203</v>
      </c>
      <c r="AQ70">
        <v>0</v>
      </c>
      <c r="AR70">
        <v>31.957488000000001</v>
      </c>
      <c r="AS70">
        <v>36.560561999999997</v>
      </c>
      <c r="AT70">
        <v>19.298002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8.9492569999999994</v>
      </c>
      <c r="BA70">
        <v>6.5087479999999998</v>
      </c>
      <c r="BB70">
        <v>5.1700200000000001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2599.0871100000008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530.85179600000004</v>
      </c>
      <c r="L71">
        <v>184.21735699999999</v>
      </c>
      <c r="M71">
        <v>93.649279000000007</v>
      </c>
      <c r="N71">
        <v>120.014262</v>
      </c>
      <c r="O71">
        <v>125.99673799999999</v>
      </c>
      <c r="P71">
        <v>144.715991</v>
      </c>
      <c r="Q71">
        <v>21.832598999999998</v>
      </c>
      <c r="R71">
        <v>42.700780999999999</v>
      </c>
      <c r="S71">
        <v>26.668852999999999</v>
      </c>
      <c r="T71">
        <v>2.981541</v>
      </c>
      <c r="U71">
        <v>396.212062</v>
      </c>
      <c r="V71">
        <v>20.06992</v>
      </c>
      <c r="W71">
        <v>42.754719000000001</v>
      </c>
      <c r="X71">
        <v>143.09467000000001</v>
      </c>
      <c r="Y71">
        <v>0</v>
      </c>
      <c r="Z71">
        <v>6.2919200000000002</v>
      </c>
      <c r="AA71">
        <v>40.668681999999997</v>
      </c>
      <c r="AB71">
        <v>46.797483999999997</v>
      </c>
      <c r="AC71">
        <v>33.608676000000003</v>
      </c>
      <c r="AD71">
        <v>31.433126000000001</v>
      </c>
      <c r="AE71">
        <v>57.098345999999999</v>
      </c>
      <c r="AF71">
        <v>0</v>
      </c>
      <c r="AG71">
        <v>46.374858000000003</v>
      </c>
      <c r="AH71">
        <v>173.64577199999999</v>
      </c>
      <c r="AI71">
        <v>0</v>
      </c>
      <c r="AJ71">
        <v>0</v>
      </c>
      <c r="AK71">
        <v>65.604401999999993</v>
      </c>
      <c r="AL71">
        <v>77.363752000000005</v>
      </c>
      <c r="AM71">
        <v>0</v>
      </c>
      <c r="AN71">
        <v>1.1493500000000001</v>
      </c>
      <c r="AO71">
        <v>0</v>
      </c>
      <c r="AP71">
        <v>6.798203</v>
      </c>
      <c r="AQ71">
        <v>0</v>
      </c>
      <c r="AR71">
        <v>31.957488000000001</v>
      </c>
      <c r="AS71">
        <v>36.560561999999997</v>
      </c>
      <c r="AT71">
        <v>19.298002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8.9492569999999994</v>
      </c>
      <c r="BA71">
        <v>6.5087479999999998</v>
      </c>
      <c r="BB71">
        <v>5.1700200000000001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2599.0871100000008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535.06512899999996</v>
      </c>
      <c r="L72">
        <v>222.813357</v>
      </c>
      <c r="M72">
        <v>93.649279000000007</v>
      </c>
      <c r="N72">
        <v>120.014262</v>
      </c>
      <c r="O72">
        <v>125.99673799999999</v>
      </c>
      <c r="P72">
        <v>144.715991</v>
      </c>
      <c r="Q72">
        <v>21.832598999999998</v>
      </c>
      <c r="R72">
        <v>42.700780999999999</v>
      </c>
      <c r="S72">
        <v>26.668852999999999</v>
      </c>
      <c r="T72">
        <v>2.981541</v>
      </c>
      <c r="U72">
        <v>396.212062</v>
      </c>
      <c r="V72">
        <v>20.06992</v>
      </c>
      <c r="W72">
        <v>42.754719000000001</v>
      </c>
      <c r="X72">
        <v>143.09467000000001</v>
      </c>
      <c r="Y72">
        <v>0</v>
      </c>
      <c r="Z72">
        <v>6.2919200000000002</v>
      </c>
      <c r="AA72">
        <v>40.668681999999997</v>
      </c>
      <c r="AB72">
        <v>46.797483999999997</v>
      </c>
      <c r="AC72">
        <v>33.608676000000003</v>
      </c>
      <c r="AD72">
        <v>31.433126000000001</v>
      </c>
      <c r="AE72">
        <v>57.098345999999999</v>
      </c>
      <c r="AF72">
        <v>0</v>
      </c>
      <c r="AG72">
        <v>46.374858000000003</v>
      </c>
      <c r="AH72">
        <v>173.64577199999999</v>
      </c>
      <c r="AI72">
        <v>0</v>
      </c>
      <c r="AJ72">
        <v>0</v>
      </c>
      <c r="AK72">
        <v>65.604401999999993</v>
      </c>
      <c r="AL72">
        <v>77.363752000000005</v>
      </c>
      <c r="AM72">
        <v>0</v>
      </c>
      <c r="AN72">
        <v>1.1493500000000001</v>
      </c>
      <c r="AO72">
        <v>0</v>
      </c>
      <c r="AP72">
        <v>6.798203</v>
      </c>
      <c r="AQ72">
        <v>0</v>
      </c>
      <c r="AR72">
        <v>37.283735999999998</v>
      </c>
      <c r="AS72">
        <v>36.560561999999997</v>
      </c>
      <c r="AT72">
        <v>19.298002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8.9492569999999994</v>
      </c>
      <c r="BA72">
        <v>6.5087479999999998</v>
      </c>
      <c r="BB72">
        <v>5.1700200000000001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2647.2226910000004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535.06512899999996</v>
      </c>
      <c r="L73">
        <v>222.813357</v>
      </c>
      <c r="M73">
        <v>93.649279000000007</v>
      </c>
      <c r="N73">
        <v>120.014262</v>
      </c>
      <c r="O73">
        <v>125.99673799999999</v>
      </c>
      <c r="P73">
        <v>144.715991</v>
      </c>
      <c r="Q73">
        <v>21.832598999999998</v>
      </c>
      <c r="R73">
        <v>42.700780999999999</v>
      </c>
      <c r="S73">
        <v>26.668852999999999</v>
      </c>
      <c r="T73">
        <v>2.981541</v>
      </c>
      <c r="U73">
        <v>396.212062</v>
      </c>
      <c r="V73">
        <v>20.06992</v>
      </c>
      <c r="W73">
        <v>42.754719000000001</v>
      </c>
      <c r="X73">
        <v>143.09467000000001</v>
      </c>
      <c r="Y73">
        <v>0</v>
      </c>
      <c r="Z73">
        <v>6.2919200000000002</v>
      </c>
      <c r="AA73">
        <v>40.668681999999997</v>
      </c>
      <c r="AB73">
        <v>46.797483999999997</v>
      </c>
      <c r="AC73">
        <v>33.608676000000003</v>
      </c>
      <c r="AD73">
        <v>31.433126000000001</v>
      </c>
      <c r="AE73">
        <v>57.098345999999999</v>
      </c>
      <c r="AF73">
        <v>0</v>
      </c>
      <c r="AG73">
        <v>46.374858000000003</v>
      </c>
      <c r="AH73">
        <v>173.64577199999999</v>
      </c>
      <c r="AI73">
        <v>4.1221410000000001</v>
      </c>
      <c r="AJ73">
        <v>0</v>
      </c>
      <c r="AK73">
        <v>65.604401999999993</v>
      </c>
      <c r="AL73">
        <v>77.363752000000005</v>
      </c>
      <c r="AM73">
        <v>6.120349</v>
      </c>
      <c r="AN73">
        <v>1.1493500000000001</v>
      </c>
      <c r="AO73">
        <v>0</v>
      </c>
      <c r="AP73">
        <v>6.798203</v>
      </c>
      <c r="AQ73">
        <v>0</v>
      </c>
      <c r="AR73">
        <v>37.283735999999998</v>
      </c>
      <c r="AS73">
        <v>36.560561999999997</v>
      </c>
      <c r="AT73">
        <v>19.298002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8.9492569999999994</v>
      </c>
      <c r="BA73">
        <v>6.5087479999999998</v>
      </c>
      <c r="BB73">
        <v>5.1700200000000001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2657.465181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530.24062900000001</v>
      </c>
      <c r="L74">
        <v>222.813357</v>
      </c>
      <c r="M74">
        <v>93.649279000000007</v>
      </c>
      <c r="N74">
        <v>120.014262</v>
      </c>
      <c r="O74">
        <v>125.99673799999999</v>
      </c>
      <c r="P74">
        <v>144.715991</v>
      </c>
      <c r="Q74">
        <v>21.832598999999998</v>
      </c>
      <c r="R74">
        <v>42.700780999999999</v>
      </c>
      <c r="S74">
        <v>26.668852999999999</v>
      </c>
      <c r="T74">
        <v>2.981541</v>
      </c>
      <c r="U74">
        <v>396.212062</v>
      </c>
      <c r="V74">
        <v>20.06992</v>
      </c>
      <c r="W74">
        <v>42.754719000000001</v>
      </c>
      <c r="X74">
        <v>143.09467000000001</v>
      </c>
      <c r="Y74">
        <v>0</v>
      </c>
      <c r="Z74">
        <v>6.2919200000000002</v>
      </c>
      <c r="AA74">
        <v>40.668681999999997</v>
      </c>
      <c r="AB74">
        <v>46.797483999999997</v>
      </c>
      <c r="AC74">
        <v>33.608676000000003</v>
      </c>
      <c r="AD74">
        <v>31.433126000000001</v>
      </c>
      <c r="AE74">
        <v>57.098345999999999</v>
      </c>
      <c r="AF74">
        <v>0</v>
      </c>
      <c r="AG74">
        <v>46.374858000000003</v>
      </c>
      <c r="AH74">
        <v>173.64577199999999</v>
      </c>
      <c r="AI74">
        <v>7.3609660000000003</v>
      </c>
      <c r="AJ74">
        <v>0</v>
      </c>
      <c r="AK74">
        <v>65.604401999999993</v>
      </c>
      <c r="AL74">
        <v>77.363752000000005</v>
      </c>
      <c r="AM74">
        <v>12.240698</v>
      </c>
      <c r="AN74">
        <v>1.1493500000000001</v>
      </c>
      <c r="AO74">
        <v>0</v>
      </c>
      <c r="AP74">
        <v>6.798203</v>
      </c>
      <c r="AQ74">
        <v>0</v>
      </c>
      <c r="AR74">
        <v>37.283735999999998</v>
      </c>
      <c r="AS74">
        <v>36.560561999999997</v>
      </c>
      <c r="AT74">
        <v>19.298002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8.9492569999999994</v>
      </c>
      <c r="BA74">
        <v>6.5087479999999998</v>
      </c>
      <c r="BB74">
        <v>5.1700200000000001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2661.9998550000005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539.88962900000001</v>
      </c>
      <c r="L75">
        <v>183.25245699999999</v>
      </c>
      <c r="M75">
        <v>93.649279000000007</v>
      </c>
      <c r="N75">
        <v>120.014262</v>
      </c>
      <c r="O75">
        <v>125.99673799999999</v>
      </c>
      <c r="P75">
        <v>144.715991</v>
      </c>
      <c r="Q75">
        <v>21.832598999999998</v>
      </c>
      <c r="R75">
        <v>42.700780999999999</v>
      </c>
      <c r="S75">
        <v>26.668852999999999</v>
      </c>
      <c r="T75">
        <v>2.981541</v>
      </c>
      <c r="U75">
        <v>396.212062</v>
      </c>
      <c r="V75">
        <v>20.06992</v>
      </c>
      <c r="W75">
        <v>42.754719000000001</v>
      </c>
      <c r="X75">
        <v>143.09467000000001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31.433126000000001</v>
      </c>
      <c r="AE75">
        <v>57.098345999999999</v>
      </c>
      <c r="AF75">
        <v>0</v>
      </c>
      <c r="AG75">
        <v>46.374858000000003</v>
      </c>
      <c r="AH75">
        <v>173.64577199999999</v>
      </c>
      <c r="AI75">
        <v>11.777545999999999</v>
      </c>
      <c r="AJ75">
        <v>0</v>
      </c>
      <c r="AK75">
        <v>65.604401999999993</v>
      </c>
      <c r="AL75">
        <v>77.363752000000005</v>
      </c>
      <c r="AM75">
        <v>18.140715</v>
      </c>
      <c r="AN75">
        <v>1.1493500000000001</v>
      </c>
      <c r="AO75">
        <v>0</v>
      </c>
      <c r="AP75">
        <v>4.8205439999999999</v>
      </c>
      <c r="AQ75">
        <v>0</v>
      </c>
      <c r="AR75">
        <v>37.283735999999998</v>
      </c>
      <c r="AS75">
        <v>36.560561999999997</v>
      </c>
      <c r="AT75">
        <v>19.298002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5.1700200000000001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2640.4268930000007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510.94262900000001</v>
      </c>
      <c r="L76">
        <v>183.25245699999999</v>
      </c>
      <c r="M76">
        <v>93.649279000000007</v>
      </c>
      <c r="N76">
        <v>120.014262</v>
      </c>
      <c r="O76">
        <v>125.99673799999999</v>
      </c>
      <c r="P76">
        <v>144.715991</v>
      </c>
      <c r="Q76">
        <v>21.832598999999998</v>
      </c>
      <c r="R76">
        <v>42.700780999999999</v>
      </c>
      <c r="S76">
        <v>26.668852999999999</v>
      </c>
      <c r="T76">
        <v>2.981541</v>
      </c>
      <c r="U76">
        <v>396.212062</v>
      </c>
      <c r="V76">
        <v>20.06992</v>
      </c>
      <c r="W76">
        <v>33.588169000000001</v>
      </c>
      <c r="X76">
        <v>143.09467000000001</v>
      </c>
      <c r="Y76">
        <v>0</v>
      </c>
      <c r="Z76">
        <v>12.58384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46.374858000000003</v>
      </c>
      <c r="AH76">
        <v>173.64577199999999</v>
      </c>
      <c r="AI76">
        <v>57.415537999999998</v>
      </c>
      <c r="AJ76">
        <v>0</v>
      </c>
      <c r="AK76">
        <v>65.604401999999993</v>
      </c>
      <c r="AL76">
        <v>77.363752000000005</v>
      </c>
      <c r="AM76">
        <v>18.140715</v>
      </c>
      <c r="AN76">
        <v>1.1493500000000001</v>
      </c>
      <c r="AO76">
        <v>0</v>
      </c>
      <c r="AP76">
        <v>4.8205439999999999</v>
      </c>
      <c r="AQ76">
        <v>0</v>
      </c>
      <c r="AR76">
        <v>37.283735999999998</v>
      </c>
      <c r="AS76">
        <v>36.560561999999997</v>
      </c>
      <c r="AT76">
        <v>19.298002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5.1700200000000001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2654.3161430000009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553.83607400000005</v>
      </c>
      <c r="L77">
        <v>250.795457</v>
      </c>
      <c r="M77">
        <v>93.649279000000007</v>
      </c>
      <c r="N77">
        <v>120.014262</v>
      </c>
      <c r="O77">
        <v>125.99673799999999</v>
      </c>
      <c r="P77">
        <v>144.715991</v>
      </c>
      <c r="Q77">
        <v>21.832598999999998</v>
      </c>
      <c r="R77">
        <v>42.700780999999999</v>
      </c>
      <c r="S77">
        <v>26.668852999999999</v>
      </c>
      <c r="T77">
        <v>2.981541</v>
      </c>
      <c r="U77">
        <v>396.212062</v>
      </c>
      <c r="V77">
        <v>20.06992</v>
      </c>
      <c r="W77">
        <v>33.588169000000001</v>
      </c>
      <c r="X77">
        <v>143.09467000000001</v>
      </c>
      <c r="Y77">
        <v>0</v>
      </c>
      <c r="Z77">
        <v>12.58384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46.374858000000003</v>
      </c>
      <c r="AH77">
        <v>173.64577199999999</v>
      </c>
      <c r="AI77">
        <v>76.554051000000001</v>
      </c>
      <c r="AJ77">
        <v>0</v>
      </c>
      <c r="AK77">
        <v>65.604401999999993</v>
      </c>
      <c r="AL77">
        <v>77.363752000000005</v>
      </c>
      <c r="AM77">
        <v>18.140715</v>
      </c>
      <c r="AN77">
        <v>1.1493500000000001</v>
      </c>
      <c r="AO77">
        <v>0</v>
      </c>
      <c r="AP77">
        <v>4.8205439999999999</v>
      </c>
      <c r="AQ77">
        <v>0</v>
      </c>
      <c r="AR77">
        <v>37.283735999999998</v>
      </c>
      <c r="AS77">
        <v>36.560561999999997</v>
      </c>
      <c r="AT77">
        <v>19.298002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5.1700200000000001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2794.3931060000009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535.06512899999996</v>
      </c>
      <c r="L78">
        <v>318.33845700000001</v>
      </c>
      <c r="M78">
        <v>93.649279000000007</v>
      </c>
      <c r="N78">
        <v>120.014262</v>
      </c>
      <c r="O78">
        <v>125.99673799999999</v>
      </c>
      <c r="P78">
        <v>144.715991</v>
      </c>
      <c r="Q78">
        <v>21.832598999999998</v>
      </c>
      <c r="R78">
        <v>42.138823000000002</v>
      </c>
      <c r="S78">
        <v>26.668852999999999</v>
      </c>
      <c r="T78">
        <v>2.981541</v>
      </c>
      <c r="U78">
        <v>396.212062</v>
      </c>
      <c r="V78">
        <v>20.06992</v>
      </c>
      <c r="W78">
        <v>33.588169000000001</v>
      </c>
      <c r="X78">
        <v>143.09467000000001</v>
      </c>
      <c r="Y78">
        <v>0</v>
      </c>
      <c r="Z78">
        <v>18.971285000000002</v>
      </c>
      <c r="AA78">
        <v>40.668681999999997</v>
      </c>
      <c r="AB78">
        <v>46.797483999999997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46.374858000000003</v>
      </c>
      <c r="AH78">
        <v>175.63490400000001</v>
      </c>
      <c r="AI78">
        <v>76.554051000000001</v>
      </c>
      <c r="AJ78">
        <v>0</v>
      </c>
      <c r="AK78">
        <v>65.604401999999993</v>
      </c>
      <c r="AL78">
        <v>77.363752000000005</v>
      </c>
      <c r="AM78">
        <v>18.140715</v>
      </c>
      <c r="AN78">
        <v>1.1493500000000001</v>
      </c>
      <c r="AO78">
        <v>0</v>
      </c>
      <c r="AP78">
        <v>4.8205439999999999</v>
      </c>
      <c r="AQ78">
        <v>0</v>
      </c>
      <c r="AR78">
        <v>37.283735999999998</v>
      </c>
      <c r="AS78">
        <v>37.929732999999999</v>
      </c>
      <c r="AT78">
        <v>19.298002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5.1700200000000001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2852.6661680000007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568.05201699999998</v>
      </c>
      <c r="L79">
        <v>406.98381999999998</v>
      </c>
      <c r="M79">
        <v>93.649279000000007</v>
      </c>
      <c r="N79">
        <v>120.014262</v>
      </c>
      <c r="O79">
        <v>125.99673799999999</v>
      </c>
      <c r="P79">
        <v>144.715991</v>
      </c>
      <c r="Q79">
        <v>21.832598999999998</v>
      </c>
      <c r="R79">
        <v>42.138823000000002</v>
      </c>
      <c r="S79">
        <v>26.668852999999999</v>
      </c>
      <c r="T79">
        <v>2.981541</v>
      </c>
      <c r="U79">
        <v>396.212062</v>
      </c>
      <c r="V79">
        <v>20.06992</v>
      </c>
      <c r="W79">
        <v>42.754719000000001</v>
      </c>
      <c r="X79">
        <v>143.09467000000001</v>
      </c>
      <c r="Y79">
        <v>0</v>
      </c>
      <c r="Z79">
        <v>18.971285000000002</v>
      </c>
      <c r="AA79">
        <v>40.668681999999997</v>
      </c>
      <c r="AB79">
        <v>46.797483999999997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46.374858000000003</v>
      </c>
      <c r="AH79">
        <v>175.63490400000001</v>
      </c>
      <c r="AI79">
        <v>57.415537999999998</v>
      </c>
      <c r="AJ79">
        <v>0</v>
      </c>
      <c r="AK79">
        <v>65.604401999999993</v>
      </c>
      <c r="AL79">
        <v>77.363752000000005</v>
      </c>
      <c r="AM79">
        <v>18.140715</v>
      </c>
      <c r="AN79">
        <v>1.1493500000000001</v>
      </c>
      <c r="AO79">
        <v>0</v>
      </c>
      <c r="AP79">
        <v>4.8205439999999999</v>
      </c>
      <c r="AQ79">
        <v>0</v>
      </c>
      <c r="AR79">
        <v>37.283735999999998</v>
      </c>
      <c r="AS79">
        <v>37.929732999999999</v>
      </c>
      <c r="AT79">
        <v>19.298002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5.1700200000000001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2964.3264560000007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568.05201699999998</v>
      </c>
      <c r="L80">
        <v>406.98381999999998</v>
      </c>
      <c r="M80">
        <v>93.649279000000007</v>
      </c>
      <c r="N80">
        <v>120.014262</v>
      </c>
      <c r="O80">
        <v>125.99673799999999</v>
      </c>
      <c r="P80">
        <v>144.715991</v>
      </c>
      <c r="Q80">
        <v>21.832598999999998</v>
      </c>
      <c r="R80">
        <v>42.138823000000002</v>
      </c>
      <c r="S80">
        <v>26.668852999999999</v>
      </c>
      <c r="T80">
        <v>2.981541</v>
      </c>
      <c r="U80">
        <v>396.212062</v>
      </c>
      <c r="V80">
        <v>20.06992</v>
      </c>
      <c r="W80">
        <v>42.754719000000001</v>
      </c>
      <c r="X80">
        <v>143.09467000000001</v>
      </c>
      <c r="Y80">
        <v>0</v>
      </c>
      <c r="Z80">
        <v>18.971285000000002</v>
      </c>
      <c r="AA80">
        <v>40.668681999999997</v>
      </c>
      <c r="AB80">
        <v>46.797483999999997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46.374858000000003</v>
      </c>
      <c r="AH80">
        <v>175.63490400000001</v>
      </c>
      <c r="AI80">
        <v>57.415537999999998</v>
      </c>
      <c r="AJ80">
        <v>0</v>
      </c>
      <c r="AK80">
        <v>65.604401999999993</v>
      </c>
      <c r="AL80">
        <v>77.363752000000005</v>
      </c>
      <c r="AM80">
        <v>18.140715</v>
      </c>
      <c r="AN80">
        <v>1.1493500000000001</v>
      </c>
      <c r="AO80">
        <v>0</v>
      </c>
      <c r="AP80">
        <v>4.8205439999999999</v>
      </c>
      <c r="AQ80">
        <v>0</v>
      </c>
      <c r="AR80">
        <v>37.283735999999998</v>
      </c>
      <c r="AS80">
        <v>37.929732999999999</v>
      </c>
      <c r="AT80">
        <v>19.298002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5.1700200000000001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2964.3264560000007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556.46356800000001</v>
      </c>
      <c r="L81">
        <v>406.98381999999998</v>
      </c>
      <c r="M81">
        <v>93.649279000000007</v>
      </c>
      <c r="N81">
        <v>120.014262</v>
      </c>
      <c r="O81">
        <v>125.99673799999999</v>
      </c>
      <c r="P81">
        <v>144.715991</v>
      </c>
      <c r="Q81">
        <v>21.832598999999998</v>
      </c>
      <c r="R81">
        <v>42.138823000000002</v>
      </c>
      <c r="S81">
        <v>26.668852999999999</v>
      </c>
      <c r="T81">
        <v>2.981541</v>
      </c>
      <c r="U81">
        <v>396.212062</v>
      </c>
      <c r="V81">
        <v>20.06992</v>
      </c>
      <c r="W81">
        <v>42.754719000000001</v>
      </c>
      <c r="X81">
        <v>143.09467000000001</v>
      </c>
      <c r="Y81">
        <v>0</v>
      </c>
      <c r="Z81">
        <v>18.971285000000002</v>
      </c>
      <c r="AA81">
        <v>40.668681999999997</v>
      </c>
      <c r="AB81">
        <v>46.797483999999997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46.374858000000003</v>
      </c>
      <c r="AH81">
        <v>175.63490400000001</v>
      </c>
      <c r="AI81">
        <v>57.415537999999998</v>
      </c>
      <c r="AJ81">
        <v>0</v>
      </c>
      <c r="AK81">
        <v>65.604401999999993</v>
      </c>
      <c r="AL81">
        <v>77.363752000000005</v>
      </c>
      <c r="AM81">
        <v>18.140715</v>
      </c>
      <c r="AN81">
        <v>1.1493500000000001</v>
      </c>
      <c r="AO81">
        <v>0</v>
      </c>
      <c r="AP81">
        <v>4.8205439999999999</v>
      </c>
      <c r="AQ81">
        <v>0</v>
      </c>
      <c r="AR81">
        <v>37.283735999999998</v>
      </c>
      <c r="AS81">
        <v>37.929732999999999</v>
      </c>
      <c r="AT81">
        <v>19.298002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5.1700200000000001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2952.7380070000008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555.89427699999999</v>
      </c>
      <c r="L82">
        <v>406.98381999999998</v>
      </c>
      <c r="M82">
        <v>93.649279000000007</v>
      </c>
      <c r="N82">
        <v>120.014262</v>
      </c>
      <c r="O82">
        <v>125.99673799999999</v>
      </c>
      <c r="P82">
        <v>144.715991</v>
      </c>
      <c r="Q82">
        <v>21.832598999999998</v>
      </c>
      <c r="R82">
        <v>42.138823000000002</v>
      </c>
      <c r="S82">
        <v>26.668852999999999</v>
      </c>
      <c r="T82">
        <v>2.981541</v>
      </c>
      <c r="U82">
        <v>396.212062</v>
      </c>
      <c r="V82">
        <v>20.06992</v>
      </c>
      <c r="W82">
        <v>42.754719000000001</v>
      </c>
      <c r="X82">
        <v>143.09467000000001</v>
      </c>
      <c r="Y82">
        <v>0</v>
      </c>
      <c r="Z82">
        <v>18.971285000000002</v>
      </c>
      <c r="AA82">
        <v>40.668681999999997</v>
      </c>
      <c r="AB82">
        <v>46.797483999999997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46.374858000000003</v>
      </c>
      <c r="AH82">
        <v>175.63490400000001</v>
      </c>
      <c r="AI82">
        <v>7.3609660000000003</v>
      </c>
      <c r="AJ82">
        <v>0</v>
      </c>
      <c r="AK82">
        <v>65.604401999999993</v>
      </c>
      <c r="AL82">
        <v>77.363752000000005</v>
      </c>
      <c r="AM82">
        <v>18.140715</v>
      </c>
      <c r="AN82">
        <v>1.1493500000000001</v>
      </c>
      <c r="AO82">
        <v>0</v>
      </c>
      <c r="AP82">
        <v>4.8205439999999999</v>
      </c>
      <c r="AQ82">
        <v>0</v>
      </c>
      <c r="AR82">
        <v>37.283735999999998</v>
      </c>
      <c r="AS82">
        <v>37.929732999999999</v>
      </c>
      <c r="AT82">
        <v>19.298002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2902.114144000001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632.95081500000003</v>
      </c>
      <c r="L83">
        <v>406.98381999999998</v>
      </c>
      <c r="M83">
        <v>93.649279000000007</v>
      </c>
      <c r="N83">
        <v>120.014262</v>
      </c>
      <c r="O83">
        <v>125.99673799999999</v>
      </c>
      <c r="P83">
        <v>144.715991</v>
      </c>
      <c r="Q83">
        <v>21.832598999999998</v>
      </c>
      <c r="R83">
        <v>42.138823000000002</v>
      </c>
      <c r="S83">
        <v>26.668852999999999</v>
      </c>
      <c r="T83">
        <v>2.981541</v>
      </c>
      <c r="U83">
        <v>396.212062</v>
      </c>
      <c r="V83">
        <v>20.06992</v>
      </c>
      <c r="W83">
        <v>42.754719000000001</v>
      </c>
      <c r="X83">
        <v>143.09467000000001</v>
      </c>
      <c r="Y83">
        <v>0</v>
      </c>
      <c r="Z83">
        <v>18.971285000000002</v>
      </c>
      <c r="AA83">
        <v>40.668681999999997</v>
      </c>
      <c r="AB83">
        <v>46.797483999999997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46.374858000000003</v>
      </c>
      <c r="AH83">
        <v>175.63490400000001</v>
      </c>
      <c r="AI83">
        <v>4.1221410000000001</v>
      </c>
      <c r="AJ83">
        <v>0</v>
      </c>
      <c r="AK83">
        <v>65.604401999999993</v>
      </c>
      <c r="AL83">
        <v>77.363752000000005</v>
      </c>
      <c r="AM83">
        <v>18.140715</v>
      </c>
      <c r="AN83">
        <v>1.1493500000000001</v>
      </c>
      <c r="AO83">
        <v>0</v>
      </c>
      <c r="AP83">
        <v>4.8205439999999999</v>
      </c>
      <c r="AQ83">
        <v>0</v>
      </c>
      <c r="AR83">
        <v>37.283735999999998</v>
      </c>
      <c r="AS83">
        <v>37.929732999999999</v>
      </c>
      <c r="AT83">
        <v>19.298002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2975.9318570000005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664.25254700000005</v>
      </c>
      <c r="L84">
        <v>406.98381999999998</v>
      </c>
      <c r="M84">
        <v>93.649279000000007</v>
      </c>
      <c r="N84">
        <v>120.014262</v>
      </c>
      <c r="O84">
        <v>125.99673799999999</v>
      </c>
      <c r="P84">
        <v>144.715991</v>
      </c>
      <c r="Q84">
        <v>21.832598999999998</v>
      </c>
      <c r="R84">
        <v>42.138823000000002</v>
      </c>
      <c r="S84">
        <v>26.668852999999999</v>
      </c>
      <c r="T84">
        <v>2.981541</v>
      </c>
      <c r="U84">
        <v>396.212062</v>
      </c>
      <c r="V84">
        <v>20.06992</v>
      </c>
      <c r="W84">
        <v>42.754719000000001</v>
      </c>
      <c r="X84">
        <v>143.09467000000001</v>
      </c>
      <c r="Y84">
        <v>0</v>
      </c>
      <c r="Z84">
        <v>18.971285000000002</v>
      </c>
      <c r="AA84">
        <v>40.668681999999997</v>
      </c>
      <c r="AB84">
        <v>46.797483999999997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46.374858000000003</v>
      </c>
      <c r="AH84">
        <v>175.63490400000001</v>
      </c>
      <c r="AI84">
        <v>4.1221410000000001</v>
      </c>
      <c r="AJ84">
        <v>0</v>
      </c>
      <c r="AK84">
        <v>65.604401999999993</v>
      </c>
      <c r="AL84">
        <v>77.363752000000005</v>
      </c>
      <c r="AM84">
        <v>18.140715</v>
      </c>
      <c r="AN84">
        <v>1.1493500000000001</v>
      </c>
      <c r="AO84">
        <v>0</v>
      </c>
      <c r="AP84">
        <v>4.8205439999999999</v>
      </c>
      <c r="AQ84">
        <v>0</v>
      </c>
      <c r="AR84">
        <v>31.957488000000001</v>
      </c>
      <c r="AS84">
        <v>37.929732999999999</v>
      </c>
      <c r="AT84">
        <v>19.298002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3001.9073410000005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406.98381999999998</v>
      </c>
      <c r="M85">
        <v>93.649279000000007</v>
      </c>
      <c r="N85">
        <v>120.014262</v>
      </c>
      <c r="O85">
        <v>125.99673799999999</v>
      </c>
      <c r="P85">
        <v>144.715991</v>
      </c>
      <c r="Q85">
        <v>21.832598999999998</v>
      </c>
      <c r="R85">
        <v>42.138823000000002</v>
      </c>
      <c r="S85">
        <v>26.668852999999999</v>
      </c>
      <c r="T85">
        <v>2.981541</v>
      </c>
      <c r="U85">
        <v>396.212062</v>
      </c>
      <c r="V85">
        <v>20.06992</v>
      </c>
      <c r="W85">
        <v>42.754719000000001</v>
      </c>
      <c r="X85">
        <v>143.09467000000001</v>
      </c>
      <c r="Y85">
        <v>0</v>
      </c>
      <c r="Z85">
        <v>18.971285000000002</v>
      </c>
      <c r="AA85">
        <v>40.668681999999997</v>
      </c>
      <c r="AB85">
        <v>46.797483999999997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46.374858000000003</v>
      </c>
      <c r="AH85">
        <v>175.63490400000001</v>
      </c>
      <c r="AI85">
        <v>16.194126000000001</v>
      </c>
      <c r="AJ85">
        <v>0</v>
      </c>
      <c r="AK85">
        <v>65.604401999999993</v>
      </c>
      <c r="AL85">
        <v>77.363752000000005</v>
      </c>
      <c r="AM85">
        <v>18.140715</v>
      </c>
      <c r="AN85">
        <v>1.1493500000000001</v>
      </c>
      <c r="AO85">
        <v>0</v>
      </c>
      <c r="AP85">
        <v>4.8205439999999999</v>
      </c>
      <c r="AQ85">
        <v>0</v>
      </c>
      <c r="AR85">
        <v>31.957488000000001</v>
      </c>
      <c r="AS85">
        <v>37.929732999999999</v>
      </c>
      <c r="AT85">
        <v>19.298002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3013.9793260000006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406.98381999999998</v>
      </c>
      <c r="M86">
        <v>93.649279000000007</v>
      </c>
      <c r="N86">
        <v>120.014262</v>
      </c>
      <c r="O86">
        <v>125.99673799999999</v>
      </c>
      <c r="P86">
        <v>144.715991</v>
      </c>
      <c r="Q86">
        <v>21.832598999999998</v>
      </c>
      <c r="R86">
        <v>42.138823000000002</v>
      </c>
      <c r="S86">
        <v>26.668852999999999</v>
      </c>
      <c r="T86">
        <v>2.981541</v>
      </c>
      <c r="U86">
        <v>396.212062</v>
      </c>
      <c r="V86">
        <v>20.06992</v>
      </c>
      <c r="W86">
        <v>42.754719000000001</v>
      </c>
      <c r="X86">
        <v>143.09467000000001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46.374858000000003</v>
      </c>
      <c r="AH86">
        <v>173.64577199999999</v>
      </c>
      <c r="AI86">
        <v>16.194126000000001</v>
      </c>
      <c r="AJ86">
        <v>0</v>
      </c>
      <c r="AK86">
        <v>65.604401999999993</v>
      </c>
      <c r="AL86">
        <v>77.363752000000005</v>
      </c>
      <c r="AM86">
        <v>18.140715</v>
      </c>
      <c r="AN86">
        <v>1.1493500000000001</v>
      </c>
      <c r="AO86">
        <v>0</v>
      </c>
      <c r="AP86">
        <v>4.8205439999999999</v>
      </c>
      <c r="AQ86">
        <v>0</v>
      </c>
      <c r="AR86">
        <v>31.957488000000001</v>
      </c>
      <c r="AS86">
        <v>36.560561999999997</v>
      </c>
      <c r="AT86">
        <v>19.298002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2994.5166910000007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406.98381999999998</v>
      </c>
      <c r="M87">
        <v>93.649279000000007</v>
      </c>
      <c r="N87">
        <v>120.014262</v>
      </c>
      <c r="O87">
        <v>125.99673799999999</v>
      </c>
      <c r="P87">
        <v>144.715991</v>
      </c>
      <c r="Q87">
        <v>21.832598999999998</v>
      </c>
      <c r="R87">
        <v>42.138823000000002</v>
      </c>
      <c r="S87">
        <v>26.668852999999999</v>
      </c>
      <c r="T87">
        <v>2.981541</v>
      </c>
      <c r="U87">
        <v>396.212062</v>
      </c>
      <c r="V87">
        <v>20.06992</v>
      </c>
      <c r="W87">
        <v>42.754719000000001</v>
      </c>
      <c r="X87">
        <v>143.09467000000001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46.374858000000003</v>
      </c>
      <c r="AH87">
        <v>173.64577199999999</v>
      </c>
      <c r="AI87">
        <v>16.194126000000001</v>
      </c>
      <c r="AJ87">
        <v>0</v>
      </c>
      <c r="AK87">
        <v>65.604401999999993</v>
      </c>
      <c r="AL87">
        <v>77.363752000000005</v>
      </c>
      <c r="AM87">
        <v>18.140715</v>
      </c>
      <c r="AN87">
        <v>1.1493500000000001</v>
      </c>
      <c r="AO87">
        <v>0</v>
      </c>
      <c r="AP87">
        <v>4.8205439999999999</v>
      </c>
      <c r="AQ87">
        <v>0</v>
      </c>
      <c r="AR87">
        <v>31.957488000000001</v>
      </c>
      <c r="AS87">
        <v>36.560561999999997</v>
      </c>
      <c r="AT87">
        <v>19.298002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2994.5166910000007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406.98381999999998</v>
      </c>
      <c r="M88">
        <v>93.649279000000007</v>
      </c>
      <c r="N88">
        <v>120.014262</v>
      </c>
      <c r="O88">
        <v>125.99673799999999</v>
      </c>
      <c r="P88">
        <v>144.715991</v>
      </c>
      <c r="Q88">
        <v>21.832598999999998</v>
      </c>
      <c r="R88">
        <v>42.138823000000002</v>
      </c>
      <c r="S88">
        <v>26.668852999999999</v>
      </c>
      <c r="T88">
        <v>2.981541</v>
      </c>
      <c r="U88">
        <v>396.212062</v>
      </c>
      <c r="V88">
        <v>20.06992</v>
      </c>
      <c r="W88">
        <v>42.754719000000001</v>
      </c>
      <c r="X88">
        <v>143.09467000000001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46.374858000000003</v>
      </c>
      <c r="AH88">
        <v>173.64577199999999</v>
      </c>
      <c r="AI88">
        <v>16.194126000000001</v>
      </c>
      <c r="AJ88">
        <v>0</v>
      </c>
      <c r="AK88">
        <v>65.604401999999993</v>
      </c>
      <c r="AL88">
        <v>77.363752000000005</v>
      </c>
      <c r="AM88">
        <v>18.140715</v>
      </c>
      <c r="AN88">
        <v>1.1493500000000001</v>
      </c>
      <c r="AO88">
        <v>0</v>
      </c>
      <c r="AP88">
        <v>4.8205439999999999</v>
      </c>
      <c r="AQ88">
        <v>0</v>
      </c>
      <c r="AR88">
        <v>31.957488000000001</v>
      </c>
      <c r="AS88">
        <v>36.560561999999997</v>
      </c>
      <c r="AT88">
        <v>19.298002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2994.5166910000007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664.25254700000005</v>
      </c>
      <c r="L89">
        <v>406.98381999999998</v>
      </c>
      <c r="M89">
        <v>93.649279000000007</v>
      </c>
      <c r="N89">
        <v>120.014262</v>
      </c>
      <c r="O89">
        <v>125.99673799999999</v>
      </c>
      <c r="P89">
        <v>144.715991</v>
      </c>
      <c r="Q89">
        <v>21.832598999999998</v>
      </c>
      <c r="R89">
        <v>42.138823000000002</v>
      </c>
      <c r="S89">
        <v>26.668852999999999</v>
      </c>
      <c r="T89">
        <v>2.981541</v>
      </c>
      <c r="U89">
        <v>396.212062</v>
      </c>
      <c r="V89">
        <v>18.776954</v>
      </c>
      <c r="W89">
        <v>42.754719000000001</v>
      </c>
      <c r="X89">
        <v>143.09467000000001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46.374858000000003</v>
      </c>
      <c r="AH89">
        <v>173.64577199999999</v>
      </c>
      <c r="AI89">
        <v>16.194126000000001</v>
      </c>
      <c r="AJ89">
        <v>0</v>
      </c>
      <c r="AK89">
        <v>65.604401999999993</v>
      </c>
      <c r="AL89">
        <v>77.363752000000005</v>
      </c>
      <c r="AM89">
        <v>18.140715</v>
      </c>
      <c r="AN89">
        <v>1.1493500000000001</v>
      </c>
      <c r="AO89">
        <v>0</v>
      </c>
      <c r="AP89">
        <v>4.8205439999999999</v>
      </c>
      <c r="AQ89">
        <v>0</v>
      </c>
      <c r="AR89">
        <v>34.087986999999998</v>
      </c>
      <c r="AS89">
        <v>36.560561999999997</v>
      </c>
      <c r="AT89">
        <v>19.298002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2995.3542240000006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664.25254700000005</v>
      </c>
      <c r="L90">
        <v>406.98381999999998</v>
      </c>
      <c r="M90">
        <v>93.649279000000007</v>
      </c>
      <c r="N90">
        <v>120.014262</v>
      </c>
      <c r="O90">
        <v>125.99673799999999</v>
      </c>
      <c r="P90">
        <v>144.715991</v>
      </c>
      <c r="Q90">
        <v>21.832598999999998</v>
      </c>
      <c r="R90">
        <v>42.138823000000002</v>
      </c>
      <c r="S90">
        <v>26.668852999999999</v>
      </c>
      <c r="T90">
        <v>2.981541</v>
      </c>
      <c r="U90">
        <v>396.212062</v>
      </c>
      <c r="V90">
        <v>18.776954</v>
      </c>
      <c r="W90">
        <v>42.754719000000001</v>
      </c>
      <c r="X90">
        <v>143.09467000000001</v>
      </c>
      <c r="Y90">
        <v>0</v>
      </c>
      <c r="Z90">
        <v>18.971285000000002</v>
      </c>
      <c r="AA90">
        <v>40.668681999999997</v>
      </c>
      <c r="AB90">
        <v>46.797483999999997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46.374858000000003</v>
      </c>
      <c r="AH90">
        <v>175.63490400000001</v>
      </c>
      <c r="AI90">
        <v>16.194126000000001</v>
      </c>
      <c r="AJ90">
        <v>0</v>
      </c>
      <c r="AK90">
        <v>65.604401999999993</v>
      </c>
      <c r="AL90">
        <v>77.363752000000005</v>
      </c>
      <c r="AM90">
        <v>18.140715</v>
      </c>
      <c r="AN90">
        <v>1.1493500000000001</v>
      </c>
      <c r="AO90">
        <v>0</v>
      </c>
      <c r="AP90">
        <v>4.8205439999999999</v>
      </c>
      <c r="AQ90">
        <v>0</v>
      </c>
      <c r="AR90">
        <v>34.087986999999998</v>
      </c>
      <c r="AS90">
        <v>37.929732999999999</v>
      </c>
      <c r="AT90">
        <v>19.298002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3014.8168590000005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664.25254700000005</v>
      </c>
      <c r="L91">
        <v>406.98381999999998</v>
      </c>
      <c r="M91">
        <v>93.649279000000007</v>
      </c>
      <c r="N91">
        <v>120.014262</v>
      </c>
      <c r="O91">
        <v>125.99673799999999</v>
      </c>
      <c r="P91">
        <v>144.715991</v>
      </c>
      <c r="Q91">
        <v>21.832598999999998</v>
      </c>
      <c r="R91">
        <v>42.138823000000002</v>
      </c>
      <c r="S91">
        <v>26.668852999999999</v>
      </c>
      <c r="T91">
        <v>2.981541</v>
      </c>
      <c r="U91">
        <v>396.212062</v>
      </c>
      <c r="V91">
        <v>18.776954</v>
      </c>
      <c r="W91">
        <v>42.754719000000001</v>
      </c>
      <c r="X91">
        <v>143.09467000000001</v>
      </c>
      <c r="Y91">
        <v>0</v>
      </c>
      <c r="Z91">
        <v>18.971285000000002</v>
      </c>
      <c r="AA91">
        <v>40.668681999999997</v>
      </c>
      <c r="AB91">
        <v>46.797483999999997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46.374858000000003</v>
      </c>
      <c r="AH91">
        <v>175.63490400000001</v>
      </c>
      <c r="AI91">
        <v>16.194126000000001</v>
      </c>
      <c r="AJ91">
        <v>0</v>
      </c>
      <c r="AK91">
        <v>65.604401999999993</v>
      </c>
      <c r="AL91">
        <v>77.363752000000005</v>
      </c>
      <c r="AM91">
        <v>18.140715</v>
      </c>
      <c r="AN91">
        <v>1.1493500000000001</v>
      </c>
      <c r="AO91">
        <v>0</v>
      </c>
      <c r="AP91">
        <v>4.8205439999999999</v>
      </c>
      <c r="AQ91">
        <v>0</v>
      </c>
      <c r="AR91">
        <v>34.087986999999998</v>
      </c>
      <c r="AS91">
        <v>37.929732999999999</v>
      </c>
      <c r="AT91">
        <v>19.298002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3014.8168590000005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664.25254700000005</v>
      </c>
      <c r="L92">
        <v>406.98381999999998</v>
      </c>
      <c r="M92">
        <v>93.649279000000007</v>
      </c>
      <c r="N92">
        <v>120.014262</v>
      </c>
      <c r="O92">
        <v>125.99673799999999</v>
      </c>
      <c r="P92">
        <v>144.715991</v>
      </c>
      <c r="Q92">
        <v>21.832598999999998</v>
      </c>
      <c r="R92">
        <v>42.138823000000002</v>
      </c>
      <c r="S92">
        <v>26.668852999999999</v>
      </c>
      <c r="T92">
        <v>2.981541</v>
      </c>
      <c r="U92">
        <v>396.212062</v>
      </c>
      <c r="V92">
        <v>18.776954</v>
      </c>
      <c r="W92">
        <v>42.754719000000001</v>
      </c>
      <c r="X92">
        <v>143.09467000000001</v>
      </c>
      <c r="Y92">
        <v>0</v>
      </c>
      <c r="Z92">
        <v>18.971285000000002</v>
      </c>
      <c r="AA92">
        <v>40.668681999999997</v>
      </c>
      <c r="AB92">
        <v>46.797483999999997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46.374858000000003</v>
      </c>
      <c r="AH92">
        <v>175.63490400000001</v>
      </c>
      <c r="AI92">
        <v>16.194126000000001</v>
      </c>
      <c r="AJ92">
        <v>0</v>
      </c>
      <c r="AK92">
        <v>65.604401999999993</v>
      </c>
      <c r="AL92">
        <v>77.363752000000005</v>
      </c>
      <c r="AM92">
        <v>18.140715</v>
      </c>
      <c r="AN92">
        <v>1.1493500000000001</v>
      </c>
      <c r="AO92">
        <v>0</v>
      </c>
      <c r="AP92">
        <v>4.8205439999999999</v>
      </c>
      <c r="AQ92">
        <v>0</v>
      </c>
      <c r="AR92">
        <v>34.087986999999998</v>
      </c>
      <c r="AS92">
        <v>37.929732999999999</v>
      </c>
      <c r="AT92">
        <v>19.298002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3014.8168590000005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664.25254700000005</v>
      </c>
      <c r="L93">
        <v>406.98381999999998</v>
      </c>
      <c r="M93">
        <v>93.649279000000007</v>
      </c>
      <c r="N93">
        <v>120.014262</v>
      </c>
      <c r="O93">
        <v>125.99673799999999</v>
      </c>
      <c r="P93">
        <v>144.715991</v>
      </c>
      <c r="Q93">
        <v>21.832598999999998</v>
      </c>
      <c r="R93">
        <v>42.138823000000002</v>
      </c>
      <c r="S93">
        <v>26.668852999999999</v>
      </c>
      <c r="T93">
        <v>2.981541</v>
      </c>
      <c r="U93">
        <v>396.212062</v>
      </c>
      <c r="V93">
        <v>18.776954</v>
      </c>
      <c r="W93">
        <v>42.754719000000001</v>
      </c>
      <c r="X93">
        <v>143.09467000000001</v>
      </c>
      <c r="Y93">
        <v>0</v>
      </c>
      <c r="Z93">
        <v>18.971285000000002</v>
      </c>
      <c r="AA93">
        <v>40.668681999999997</v>
      </c>
      <c r="AB93">
        <v>46.797483999999997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46.374858000000003</v>
      </c>
      <c r="AH93">
        <v>175.63490400000001</v>
      </c>
      <c r="AI93">
        <v>16.194126000000001</v>
      </c>
      <c r="AJ93">
        <v>0</v>
      </c>
      <c r="AK93">
        <v>65.604401999999993</v>
      </c>
      <c r="AL93">
        <v>77.363752000000005</v>
      </c>
      <c r="AM93">
        <v>18.140715</v>
      </c>
      <c r="AN93">
        <v>1.1493500000000001</v>
      </c>
      <c r="AO93">
        <v>0</v>
      </c>
      <c r="AP93">
        <v>4.8205439999999999</v>
      </c>
      <c r="AQ93">
        <v>0</v>
      </c>
      <c r="AR93">
        <v>34.087986999999998</v>
      </c>
      <c r="AS93">
        <v>37.929732999999999</v>
      </c>
      <c r="AT93">
        <v>19.298002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3014.8168590000005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664.25254700000005</v>
      </c>
      <c r="L94">
        <v>406.98381999999998</v>
      </c>
      <c r="M94">
        <v>93.649279000000007</v>
      </c>
      <c r="N94">
        <v>120.014262</v>
      </c>
      <c r="O94">
        <v>125.99673799999999</v>
      </c>
      <c r="P94">
        <v>144.715991</v>
      </c>
      <c r="Q94">
        <v>21.832598999999998</v>
      </c>
      <c r="R94">
        <v>42.138823000000002</v>
      </c>
      <c r="S94">
        <v>26.668852999999999</v>
      </c>
      <c r="T94">
        <v>2.981541</v>
      </c>
      <c r="U94">
        <v>396.212062</v>
      </c>
      <c r="V94">
        <v>18.776954</v>
      </c>
      <c r="W94">
        <v>42.754719000000001</v>
      </c>
      <c r="X94">
        <v>143.09467000000001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46.374858000000003</v>
      </c>
      <c r="AH94">
        <v>173.64577199999999</v>
      </c>
      <c r="AI94">
        <v>16.194126000000001</v>
      </c>
      <c r="AJ94">
        <v>0</v>
      </c>
      <c r="AK94">
        <v>65.604401999999993</v>
      </c>
      <c r="AL94">
        <v>77.363752000000005</v>
      </c>
      <c r="AM94">
        <v>18.140715</v>
      </c>
      <c r="AN94">
        <v>1.1493500000000001</v>
      </c>
      <c r="AO94">
        <v>0</v>
      </c>
      <c r="AP94">
        <v>4.8205439999999999</v>
      </c>
      <c r="AQ94">
        <v>0</v>
      </c>
      <c r="AR94">
        <v>34.087986999999998</v>
      </c>
      <c r="AS94">
        <v>36.560561999999997</v>
      </c>
      <c r="AT94">
        <v>19.298002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2998.4619740000007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664.25254700000005</v>
      </c>
      <c r="L95">
        <v>406.98381999999998</v>
      </c>
      <c r="M95">
        <v>93.649279000000007</v>
      </c>
      <c r="N95">
        <v>120.014262</v>
      </c>
      <c r="O95">
        <v>125.99673799999999</v>
      </c>
      <c r="P95">
        <v>144.715991</v>
      </c>
      <c r="Q95">
        <v>21.832598999999998</v>
      </c>
      <c r="R95">
        <v>42.138823000000002</v>
      </c>
      <c r="S95">
        <v>26.668852999999999</v>
      </c>
      <c r="T95">
        <v>2.981541</v>
      </c>
      <c r="U95">
        <v>396.212062</v>
      </c>
      <c r="V95">
        <v>18.776954</v>
      </c>
      <c r="W95">
        <v>42.754719000000001</v>
      </c>
      <c r="X95">
        <v>143.09467000000001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46.374858000000003</v>
      </c>
      <c r="AH95">
        <v>173.64577199999999</v>
      </c>
      <c r="AI95">
        <v>4.1221410000000001</v>
      </c>
      <c r="AJ95">
        <v>0</v>
      </c>
      <c r="AK95">
        <v>65.604401999999993</v>
      </c>
      <c r="AL95">
        <v>77.363752000000005</v>
      </c>
      <c r="AM95">
        <v>18.140715</v>
      </c>
      <c r="AN95">
        <v>1.1493500000000001</v>
      </c>
      <c r="AO95">
        <v>0</v>
      </c>
      <c r="AP95">
        <v>4.8205439999999999</v>
      </c>
      <c r="AQ95">
        <v>0</v>
      </c>
      <c r="AR95">
        <v>34.087986999999998</v>
      </c>
      <c r="AS95">
        <v>36.560561999999997</v>
      </c>
      <c r="AT95">
        <v>19.298002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2986.3899890000007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664.25254700000005</v>
      </c>
      <c r="L96">
        <v>406.98381999999998</v>
      </c>
      <c r="M96">
        <v>93.649279000000007</v>
      </c>
      <c r="N96">
        <v>120.014262</v>
      </c>
      <c r="O96">
        <v>125.99673799999999</v>
      </c>
      <c r="P96">
        <v>144.715991</v>
      </c>
      <c r="Q96">
        <v>21.832598999999998</v>
      </c>
      <c r="R96">
        <v>42.138823000000002</v>
      </c>
      <c r="S96">
        <v>26.668852999999999</v>
      </c>
      <c r="T96">
        <v>2.981541</v>
      </c>
      <c r="U96">
        <v>396.212062</v>
      </c>
      <c r="V96">
        <v>18.776954</v>
      </c>
      <c r="W96">
        <v>42.754719000000001</v>
      </c>
      <c r="X96">
        <v>143.09467000000001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46.374858000000003</v>
      </c>
      <c r="AH96">
        <v>173.64577199999999</v>
      </c>
      <c r="AI96">
        <v>4.1221410000000001</v>
      </c>
      <c r="AJ96">
        <v>0</v>
      </c>
      <c r="AK96">
        <v>65.604401999999993</v>
      </c>
      <c r="AL96">
        <v>77.363752000000005</v>
      </c>
      <c r="AM96">
        <v>18.140715</v>
      </c>
      <c r="AN96">
        <v>1.1493500000000001</v>
      </c>
      <c r="AO96">
        <v>0</v>
      </c>
      <c r="AP96">
        <v>4.8205439999999999</v>
      </c>
      <c r="AQ96">
        <v>0</v>
      </c>
      <c r="AR96">
        <v>34.087986999999998</v>
      </c>
      <c r="AS96">
        <v>36.560561999999997</v>
      </c>
      <c r="AT96">
        <v>19.298002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2986.3899890000007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664.25254700000005</v>
      </c>
      <c r="L97">
        <v>406.98381999999998</v>
      </c>
      <c r="M97">
        <v>93.649279000000007</v>
      </c>
      <c r="N97">
        <v>120.014262</v>
      </c>
      <c r="O97">
        <v>125.99673799999999</v>
      </c>
      <c r="P97">
        <v>144.715991</v>
      </c>
      <c r="Q97">
        <v>21.832598999999998</v>
      </c>
      <c r="R97">
        <v>42.138823000000002</v>
      </c>
      <c r="S97">
        <v>26.668852999999999</v>
      </c>
      <c r="T97">
        <v>2.981541</v>
      </c>
      <c r="U97">
        <v>396.212062</v>
      </c>
      <c r="V97">
        <v>18.776954</v>
      </c>
      <c r="W97">
        <v>42.754719000000001</v>
      </c>
      <c r="X97">
        <v>143.09467000000001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46.374858000000003</v>
      </c>
      <c r="AH97">
        <v>173.64577199999999</v>
      </c>
      <c r="AI97">
        <v>4.1221410000000001</v>
      </c>
      <c r="AJ97">
        <v>0</v>
      </c>
      <c r="AK97">
        <v>65.604401999999993</v>
      </c>
      <c r="AL97">
        <v>77.363752000000005</v>
      </c>
      <c r="AM97">
        <v>18.140715</v>
      </c>
      <c r="AN97">
        <v>1.1493500000000001</v>
      </c>
      <c r="AO97">
        <v>0</v>
      </c>
      <c r="AP97">
        <v>2.9664890000000002</v>
      </c>
      <c r="AQ97">
        <v>0</v>
      </c>
      <c r="AR97">
        <v>34.087986999999998</v>
      </c>
      <c r="AS97">
        <v>36.560561999999997</v>
      </c>
      <c r="AT97">
        <v>19.298002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2984.5359340000005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664.25254700000005</v>
      </c>
      <c r="L98">
        <v>406.98381999999998</v>
      </c>
      <c r="M98">
        <v>93.649279000000007</v>
      </c>
      <c r="N98">
        <v>120.014262</v>
      </c>
      <c r="O98">
        <v>125.99673799999999</v>
      </c>
      <c r="P98">
        <v>144.715991</v>
      </c>
      <c r="Q98">
        <v>21.832598999999998</v>
      </c>
      <c r="R98">
        <v>42.138823000000002</v>
      </c>
      <c r="S98">
        <v>26.668852999999999</v>
      </c>
      <c r="T98">
        <v>2.981541</v>
      </c>
      <c r="U98">
        <v>396.212062</v>
      </c>
      <c r="V98">
        <v>18.776954</v>
      </c>
      <c r="W98">
        <v>42.754719000000001</v>
      </c>
      <c r="X98">
        <v>143.09467000000001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46.374858000000003</v>
      </c>
      <c r="AH98">
        <v>173.64577199999999</v>
      </c>
      <c r="AI98">
        <v>4.1221410000000001</v>
      </c>
      <c r="AJ98">
        <v>0</v>
      </c>
      <c r="AK98">
        <v>65.604401999999993</v>
      </c>
      <c r="AL98">
        <v>77.363752000000005</v>
      </c>
      <c r="AM98">
        <v>18.140715</v>
      </c>
      <c r="AN98">
        <v>1.1493500000000001</v>
      </c>
      <c r="AO98">
        <v>0</v>
      </c>
      <c r="AP98">
        <v>2.9664890000000002</v>
      </c>
      <c r="AQ98">
        <v>0</v>
      </c>
      <c r="AR98">
        <v>34.087986999999998</v>
      </c>
      <c r="AS98">
        <v>36.560561999999997</v>
      </c>
      <c r="AT98">
        <v>19.298002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2984.5359340000005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4.4823971999999997E-2</v>
      </c>
      <c r="E99">
        <f t="shared" si="2"/>
        <v>0</v>
      </c>
      <c r="F99">
        <f t="shared" si="2"/>
        <v>0</v>
      </c>
      <c r="G99">
        <f t="shared" si="2"/>
        <v>6.5811577250000003E-2</v>
      </c>
      <c r="H99">
        <f t="shared" si="2"/>
        <v>0</v>
      </c>
      <c r="I99">
        <f t="shared" si="2"/>
        <v>0</v>
      </c>
      <c r="J99">
        <f t="shared" si="2"/>
        <v>6.8065120000000007E-2</v>
      </c>
      <c r="K99">
        <f t="shared" si="2"/>
        <v>11.968719484999983</v>
      </c>
      <c r="L99">
        <f t="shared" si="2"/>
        <v>6.3601438482500088</v>
      </c>
      <c r="M99">
        <f t="shared" si="2"/>
        <v>2.2475826960000016</v>
      </c>
      <c r="N99">
        <f t="shared" si="2"/>
        <v>2.8803422880000022</v>
      </c>
      <c r="O99">
        <f t="shared" si="2"/>
        <v>3.0239217119999968</v>
      </c>
      <c r="P99">
        <f t="shared" si="2"/>
        <v>3.2708225962499919</v>
      </c>
      <c r="Q99">
        <f t="shared" si="2"/>
        <v>0.45526974650000074</v>
      </c>
      <c r="R99">
        <f t="shared" si="2"/>
        <v>0.89454088800000109</v>
      </c>
      <c r="S99">
        <f t="shared" si="2"/>
        <v>0.56195329649999937</v>
      </c>
      <c r="T99">
        <f t="shared" si="2"/>
        <v>6.7209267749999926E-2</v>
      </c>
      <c r="U99">
        <f t="shared" si="2"/>
        <v>9.4627667539999827</v>
      </c>
      <c r="V99">
        <f t="shared" si="2"/>
        <v>0.44328138199999939</v>
      </c>
      <c r="W99">
        <f t="shared" si="2"/>
        <v>0.99298781000000047</v>
      </c>
      <c r="X99">
        <f t="shared" si="2"/>
        <v>3.3587372540000056</v>
      </c>
      <c r="Y99">
        <f t="shared" si="2"/>
        <v>0</v>
      </c>
      <c r="Z99">
        <f t="shared" si="2"/>
        <v>0.23627178499999998</v>
      </c>
      <c r="AA99">
        <f t="shared" si="2"/>
        <v>0.70120393849999985</v>
      </c>
      <c r="AB99">
        <f t="shared" si="2"/>
        <v>1.1231396160000009</v>
      </c>
      <c r="AC99">
        <f t="shared" si="2"/>
        <v>0.80660822399999921</v>
      </c>
      <c r="AD99">
        <f t="shared" si="2"/>
        <v>0.77683857949999979</v>
      </c>
      <c r="AE99">
        <f t="shared" si="2"/>
        <v>1.3703603040000005</v>
      </c>
      <c r="AF99">
        <f t="shared" si="2"/>
        <v>0</v>
      </c>
      <c r="AG99">
        <f t="shared" si="2"/>
        <v>1.1129965920000011</v>
      </c>
      <c r="AH99">
        <f t="shared" si="2"/>
        <v>4.1734659239999994</v>
      </c>
      <c r="AI99">
        <f t="shared" si="2"/>
        <v>0.3536944335000004</v>
      </c>
      <c r="AJ99">
        <f t="shared" si="2"/>
        <v>0</v>
      </c>
      <c r="AK99">
        <f t="shared" si="2"/>
        <v>1.5745056479999986</v>
      </c>
      <c r="AL99">
        <f t="shared" si="2"/>
        <v>1.8668209740000035</v>
      </c>
      <c r="AM99">
        <f t="shared" si="2"/>
        <v>0.13413357300000001</v>
      </c>
      <c r="AN99">
        <f t="shared" si="2"/>
        <v>2.7584399999999967E-2</v>
      </c>
      <c r="AO99">
        <f t="shared" si="2"/>
        <v>0</v>
      </c>
      <c r="AP99">
        <f t="shared" si="2"/>
        <v>0.12094621574999992</v>
      </c>
      <c r="AQ99">
        <f t="shared" si="2"/>
        <v>0</v>
      </c>
      <c r="AR99">
        <f t="shared" si="2"/>
        <v>0.78828470349999946</v>
      </c>
      <c r="AS99">
        <f t="shared" si="2"/>
        <v>0.8815610009999999</v>
      </c>
      <c r="AT99">
        <f t="shared" si="2"/>
        <v>0.44627262374999993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0.15819393949999985</v>
      </c>
      <c r="BA99">
        <f t="shared" si="2"/>
        <v>0.15672262800000003</v>
      </c>
      <c r="BB99">
        <f t="shared" si="2"/>
        <v>0.11637630375000013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63.286549531250017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G2" t="s">
        <v>5</v>
      </c>
      <c r="J2" t="s">
        <v>12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15.61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100.23</v>
      </c>
      <c r="N3">
        <v>272.83</v>
      </c>
      <c r="O3">
        <v>100.52</v>
      </c>
      <c r="P3">
        <v>10.32</v>
      </c>
      <c r="Q3">
        <v>26.01</v>
      </c>
      <c r="R3" s="93">
        <v>0</v>
      </c>
      <c r="S3" s="93">
        <v>0</v>
      </c>
      <c r="T3" s="93">
        <v>0</v>
      </c>
      <c r="U3">
        <v>9.44</v>
      </c>
      <c r="V3">
        <v>0</v>
      </c>
      <c r="W3">
        <v>6.96</v>
      </c>
      <c r="X3">
        <v>72.5</v>
      </c>
      <c r="Y3">
        <v>24.16</v>
      </c>
      <c r="Z3">
        <v>24.17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18.34</v>
      </c>
      <c r="AH3">
        <v>58.33</v>
      </c>
      <c r="AI3">
        <v>58.33</v>
      </c>
      <c r="AJ3">
        <v>29.28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15.61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100.23</v>
      </c>
      <c r="N4">
        <v>272.83</v>
      </c>
      <c r="O4">
        <v>100.52</v>
      </c>
      <c r="P4">
        <v>10.32</v>
      </c>
      <c r="Q4">
        <v>26.21</v>
      </c>
      <c r="R4" s="93">
        <v>0</v>
      </c>
      <c r="S4" s="93">
        <v>0</v>
      </c>
      <c r="T4" s="93">
        <v>0</v>
      </c>
      <c r="U4">
        <v>9.44</v>
      </c>
      <c r="V4">
        <v>0</v>
      </c>
      <c r="W4">
        <v>6.96</v>
      </c>
      <c r="X4">
        <v>71.5</v>
      </c>
      <c r="Y4">
        <v>23.84</v>
      </c>
      <c r="Z4">
        <v>23.83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17.34</v>
      </c>
      <c r="AH4">
        <v>57.33</v>
      </c>
      <c r="AI4">
        <v>57.33</v>
      </c>
      <c r="AJ4">
        <v>29.28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15.61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100.23</v>
      </c>
      <c r="N5">
        <v>272.83</v>
      </c>
      <c r="O5">
        <v>100.52</v>
      </c>
      <c r="P5">
        <v>10.32</v>
      </c>
      <c r="Q5">
        <v>26.41</v>
      </c>
      <c r="R5" s="93">
        <v>0</v>
      </c>
      <c r="S5" s="93">
        <v>0</v>
      </c>
      <c r="T5" s="93">
        <v>0</v>
      </c>
      <c r="U5">
        <v>9.44</v>
      </c>
      <c r="V5">
        <v>0</v>
      </c>
      <c r="W5">
        <v>7.24</v>
      </c>
      <c r="X5">
        <v>70.5</v>
      </c>
      <c r="Y5">
        <v>23.5</v>
      </c>
      <c r="Z5">
        <v>23.5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16.66</v>
      </c>
      <c r="AH5">
        <v>55</v>
      </c>
      <c r="AI5">
        <v>55</v>
      </c>
      <c r="AJ5">
        <v>29.28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15.61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100.23</v>
      </c>
      <c r="N6">
        <v>272.83</v>
      </c>
      <c r="O6">
        <v>100.52</v>
      </c>
      <c r="P6">
        <v>10.32</v>
      </c>
      <c r="Q6">
        <v>26.61</v>
      </c>
      <c r="R6" s="93">
        <v>0</v>
      </c>
      <c r="S6" s="93">
        <v>0</v>
      </c>
      <c r="T6" s="93">
        <v>0</v>
      </c>
      <c r="U6">
        <v>9.44</v>
      </c>
      <c r="V6">
        <v>0</v>
      </c>
      <c r="W6">
        <v>7.24</v>
      </c>
      <c r="X6">
        <v>70</v>
      </c>
      <c r="Y6">
        <v>23.34</v>
      </c>
      <c r="Z6">
        <v>23.33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</v>
      </c>
      <c r="AH6">
        <v>54.33</v>
      </c>
      <c r="AI6">
        <v>54.33</v>
      </c>
      <c r="AJ6">
        <v>29.28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15.33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100.23</v>
      </c>
      <c r="N7">
        <v>272.83</v>
      </c>
      <c r="O7">
        <v>100.52</v>
      </c>
      <c r="P7">
        <v>10.32</v>
      </c>
      <c r="Q7">
        <v>26.41</v>
      </c>
      <c r="R7" s="93">
        <v>0</v>
      </c>
      <c r="S7" s="93">
        <v>0</v>
      </c>
      <c r="T7" s="93">
        <v>0</v>
      </c>
      <c r="U7">
        <v>9.2100000000000009</v>
      </c>
      <c r="V7">
        <v>0</v>
      </c>
      <c r="W7">
        <v>7.24</v>
      </c>
      <c r="X7">
        <v>69.5</v>
      </c>
      <c r="Y7">
        <v>23.16</v>
      </c>
      <c r="Z7">
        <v>23.17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15.34</v>
      </c>
      <c r="AH7">
        <v>52.67</v>
      </c>
      <c r="AI7">
        <v>52.67</v>
      </c>
      <c r="AJ7">
        <v>29.28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15.33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100.23</v>
      </c>
      <c r="N8">
        <v>272.83</v>
      </c>
      <c r="O8">
        <v>100.52</v>
      </c>
      <c r="P8">
        <v>10.32</v>
      </c>
      <c r="Q8">
        <v>25.81</v>
      </c>
      <c r="R8" s="93">
        <v>0</v>
      </c>
      <c r="S8" s="93">
        <v>0</v>
      </c>
      <c r="T8" s="93">
        <v>0</v>
      </c>
      <c r="U8">
        <v>9.2100000000000009</v>
      </c>
      <c r="V8">
        <v>0</v>
      </c>
      <c r="W8">
        <v>7.24</v>
      </c>
      <c r="X8">
        <v>57.82</v>
      </c>
      <c r="Y8">
        <v>19.27</v>
      </c>
      <c r="Z8">
        <v>19.27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51.67</v>
      </c>
      <c r="AI8">
        <v>51.67</v>
      </c>
      <c r="AJ8">
        <v>29.28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15.33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100.23</v>
      </c>
      <c r="N9">
        <v>272.83</v>
      </c>
      <c r="O9">
        <v>100.52</v>
      </c>
      <c r="P9">
        <v>10.32</v>
      </c>
      <c r="Q9">
        <v>25.61</v>
      </c>
      <c r="R9" s="93">
        <v>0</v>
      </c>
      <c r="S9" s="93">
        <v>0</v>
      </c>
      <c r="T9" s="93">
        <v>0</v>
      </c>
      <c r="U9">
        <v>9.2100000000000009</v>
      </c>
      <c r="V9">
        <v>0</v>
      </c>
      <c r="W9">
        <v>7.24</v>
      </c>
      <c r="X9">
        <v>57.32</v>
      </c>
      <c r="Y9">
        <v>19.09</v>
      </c>
      <c r="Z9">
        <v>19.11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</v>
      </c>
      <c r="AH9">
        <v>48.99</v>
      </c>
      <c r="AI9">
        <v>48.99</v>
      </c>
      <c r="AJ9">
        <v>29.28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13.45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100.23</v>
      </c>
      <c r="N10">
        <v>272.83</v>
      </c>
      <c r="O10">
        <v>100.52</v>
      </c>
      <c r="P10">
        <v>10.32</v>
      </c>
      <c r="Q10">
        <v>24.01</v>
      </c>
      <c r="R10" s="93">
        <v>0</v>
      </c>
      <c r="S10" s="93">
        <v>0</v>
      </c>
      <c r="T10" s="93">
        <v>0</v>
      </c>
      <c r="U10">
        <v>9.2100000000000009</v>
      </c>
      <c r="V10">
        <v>0</v>
      </c>
      <c r="W10">
        <v>7.24</v>
      </c>
      <c r="X10">
        <v>56.43</v>
      </c>
      <c r="Y10">
        <v>18.8</v>
      </c>
      <c r="Z10">
        <v>18.809999999999999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14.34</v>
      </c>
      <c r="AH10">
        <v>49.82</v>
      </c>
      <c r="AI10">
        <v>49.82</v>
      </c>
      <c r="AJ10">
        <v>29.28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13.45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100.23</v>
      </c>
      <c r="N11">
        <v>272.83</v>
      </c>
      <c r="O11">
        <v>100.52</v>
      </c>
      <c r="P11">
        <v>10.09</v>
      </c>
      <c r="Q11">
        <v>23.01</v>
      </c>
      <c r="R11" s="93">
        <v>0</v>
      </c>
      <c r="S11" s="93">
        <v>0</v>
      </c>
      <c r="T11" s="93">
        <v>0</v>
      </c>
      <c r="U11">
        <v>9.06</v>
      </c>
      <c r="V11">
        <v>0</v>
      </c>
      <c r="W11">
        <v>7.05</v>
      </c>
      <c r="X11">
        <v>56</v>
      </c>
      <c r="Y11">
        <v>18.66</v>
      </c>
      <c r="Z11">
        <v>18.670000000000002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</v>
      </c>
      <c r="AH11">
        <v>48.91</v>
      </c>
      <c r="AI11">
        <v>48.91</v>
      </c>
      <c r="AJ11">
        <v>29.28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13.45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100.23</v>
      </c>
      <c r="N12">
        <v>272.83</v>
      </c>
      <c r="O12">
        <v>100.52</v>
      </c>
      <c r="P12">
        <v>10.09</v>
      </c>
      <c r="Q12">
        <v>23.21</v>
      </c>
      <c r="R12" s="93">
        <v>0</v>
      </c>
      <c r="S12" s="93">
        <v>0</v>
      </c>
      <c r="T12" s="93">
        <v>0</v>
      </c>
      <c r="U12">
        <v>9.06</v>
      </c>
      <c r="V12">
        <v>0</v>
      </c>
      <c r="W12">
        <v>7.05</v>
      </c>
      <c r="X12">
        <v>56</v>
      </c>
      <c r="Y12">
        <v>18.66</v>
      </c>
      <c r="Z12">
        <v>18.670000000000002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13.66</v>
      </c>
      <c r="AH12">
        <v>48.33</v>
      </c>
      <c r="AI12">
        <v>48.33</v>
      </c>
      <c r="AJ12">
        <v>29.28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13.45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100.23</v>
      </c>
      <c r="N13">
        <v>272.83</v>
      </c>
      <c r="O13">
        <v>100.52</v>
      </c>
      <c r="P13">
        <v>8.5399999999999991</v>
      </c>
      <c r="Q13">
        <v>23.41</v>
      </c>
      <c r="R13" s="93">
        <v>0</v>
      </c>
      <c r="S13" s="93">
        <v>0</v>
      </c>
      <c r="T13" s="93">
        <v>0</v>
      </c>
      <c r="U13">
        <v>9.06</v>
      </c>
      <c r="V13">
        <v>0</v>
      </c>
      <c r="W13">
        <v>7.05</v>
      </c>
      <c r="X13">
        <v>67.5</v>
      </c>
      <c r="Y13">
        <v>22.5</v>
      </c>
      <c r="Z13">
        <v>22.5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18.66</v>
      </c>
      <c r="AH13">
        <v>51.67</v>
      </c>
      <c r="AI13">
        <v>51.67</v>
      </c>
      <c r="AJ13">
        <v>29.28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13.45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100.23</v>
      </c>
      <c r="N14">
        <v>272.83</v>
      </c>
      <c r="O14">
        <v>100.52</v>
      </c>
      <c r="P14">
        <v>8.5399999999999991</v>
      </c>
      <c r="Q14">
        <v>23.01</v>
      </c>
      <c r="R14" s="93">
        <v>0</v>
      </c>
      <c r="S14" s="93">
        <v>0</v>
      </c>
      <c r="T14" s="93">
        <v>0</v>
      </c>
      <c r="U14">
        <v>9.06</v>
      </c>
      <c r="V14">
        <v>0</v>
      </c>
      <c r="W14">
        <v>7.05</v>
      </c>
      <c r="X14">
        <v>66.5</v>
      </c>
      <c r="Y14">
        <v>22.16</v>
      </c>
      <c r="Z14">
        <v>22.17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18.66</v>
      </c>
      <c r="AH14">
        <v>51</v>
      </c>
      <c r="AI14">
        <v>51</v>
      </c>
      <c r="AJ14">
        <v>29.28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13.45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100.23</v>
      </c>
      <c r="N15">
        <v>272.83</v>
      </c>
      <c r="O15">
        <v>100.52</v>
      </c>
      <c r="P15">
        <v>8.5399999999999991</v>
      </c>
      <c r="Q15">
        <v>14.06</v>
      </c>
      <c r="R15" s="93">
        <v>0</v>
      </c>
      <c r="S15" s="93">
        <v>0</v>
      </c>
      <c r="T15" s="93">
        <v>0</v>
      </c>
      <c r="U15">
        <v>8.83</v>
      </c>
      <c r="V15">
        <v>0</v>
      </c>
      <c r="W15">
        <v>6.87</v>
      </c>
      <c r="X15">
        <v>71.5</v>
      </c>
      <c r="Y15">
        <v>23.84</v>
      </c>
      <c r="Z15">
        <v>23.83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18.34</v>
      </c>
      <c r="AH15">
        <v>55</v>
      </c>
      <c r="AI15">
        <v>55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13.45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100.23</v>
      </c>
      <c r="N16">
        <v>272.83</v>
      </c>
      <c r="O16">
        <v>100.52</v>
      </c>
      <c r="P16">
        <v>8.5399999999999991</v>
      </c>
      <c r="Q16">
        <v>14.64</v>
      </c>
      <c r="R16" s="93">
        <v>0</v>
      </c>
      <c r="S16" s="93">
        <v>0</v>
      </c>
      <c r="T16" s="93">
        <v>0</v>
      </c>
      <c r="U16">
        <v>8.83</v>
      </c>
      <c r="V16">
        <v>0</v>
      </c>
      <c r="W16">
        <v>6.87</v>
      </c>
      <c r="X16">
        <v>70.5</v>
      </c>
      <c r="Y16">
        <v>23.5</v>
      </c>
      <c r="Z16">
        <v>23.5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18.34</v>
      </c>
      <c r="AH16">
        <v>55</v>
      </c>
      <c r="AI16">
        <v>55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13.45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100.23</v>
      </c>
      <c r="N17">
        <v>272.83</v>
      </c>
      <c r="O17">
        <v>100.52</v>
      </c>
      <c r="P17">
        <v>8.23</v>
      </c>
      <c r="Q17">
        <v>15.06</v>
      </c>
      <c r="R17" s="93">
        <v>0</v>
      </c>
      <c r="S17" s="93">
        <v>0</v>
      </c>
      <c r="T17" s="93">
        <v>0</v>
      </c>
      <c r="U17">
        <v>8.83</v>
      </c>
      <c r="V17">
        <v>0</v>
      </c>
      <c r="W17">
        <v>6.87</v>
      </c>
      <c r="X17">
        <v>69.5</v>
      </c>
      <c r="Y17">
        <v>23.16</v>
      </c>
      <c r="Z17">
        <v>23.17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24.66</v>
      </c>
      <c r="AH17">
        <v>54.33</v>
      </c>
      <c r="AI17">
        <v>54.33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13.45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100.23</v>
      </c>
      <c r="N18">
        <v>272.83</v>
      </c>
      <c r="O18">
        <v>100.52</v>
      </c>
      <c r="P18">
        <v>8.23</v>
      </c>
      <c r="Q18">
        <v>15.28</v>
      </c>
      <c r="R18" s="93">
        <v>0</v>
      </c>
      <c r="S18" s="93">
        <v>0</v>
      </c>
      <c r="T18" s="93">
        <v>0</v>
      </c>
      <c r="U18">
        <v>8.83</v>
      </c>
      <c r="V18">
        <v>0</v>
      </c>
      <c r="W18">
        <v>6.87</v>
      </c>
      <c r="X18">
        <v>69</v>
      </c>
      <c r="Y18">
        <v>23</v>
      </c>
      <c r="Z18">
        <v>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24.34</v>
      </c>
      <c r="AH18">
        <v>53.33</v>
      </c>
      <c r="AI18">
        <v>53.33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76.510000000000005</v>
      </c>
      <c r="D19" s="93">
        <f t="shared" si="0"/>
        <v>0</v>
      </c>
      <c r="E19" s="34">
        <v>13.45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100.23</v>
      </c>
      <c r="N19">
        <v>272.83</v>
      </c>
      <c r="O19">
        <v>100.52</v>
      </c>
      <c r="P19">
        <v>7.91</v>
      </c>
      <c r="Q19">
        <v>15.48</v>
      </c>
      <c r="R19" s="93">
        <v>0</v>
      </c>
      <c r="S19" s="93">
        <v>0</v>
      </c>
      <c r="T19" s="93">
        <v>0</v>
      </c>
      <c r="U19">
        <v>8.67</v>
      </c>
      <c r="V19">
        <v>0</v>
      </c>
      <c r="W19">
        <v>6.73</v>
      </c>
      <c r="X19">
        <v>67.5</v>
      </c>
      <c r="Y19">
        <v>22.5</v>
      </c>
      <c r="Z19">
        <v>22.5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21.66</v>
      </c>
      <c r="AH19">
        <v>45</v>
      </c>
      <c r="AI19">
        <v>45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76.510000000000005</v>
      </c>
      <c r="D20" s="93">
        <f t="shared" si="0"/>
        <v>0</v>
      </c>
      <c r="E20" s="34">
        <v>13.45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100.23</v>
      </c>
      <c r="N20">
        <v>272.83</v>
      </c>
      <c r="O20">
        <v>100.52</v>
      </c>
      <c r="P20">
        <v>7.91</v>
      </c>
      <c r="Q20">
        <v>15.92</v>
      </c>
      <c r="R20" s="93">
        <v>0</v>
      </c>
      <c r="S20" s="93">
        <v>0</v>
      </c>
      <c r="T20" s="93">
        <v>0</v>
      </c>
      <c r="U20">
        <v>8.67</v>
      </c>
      <c r="V20">
        <v>0</v>
      </c>
      <c r="W20">
        <v>6.73</v>
      </c>
      <c r="X20">
        <v>66</v>
      </c>
      <c r="Y20">
        <v>22</v>
      </c>
      <c r="Z20">
        <v>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20.66</v>
      </c>
      <c r="AH20">
        <v>44.33</v>
      </c>
      <c r="AI20">
        <v>44.33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76.510000000000005</v>
      </c>
      <c r="D21" s="93">
        <f t="shared" si="0"/>
        <v>0</v>
      </c>
      <c r="E21" s="34">
        <v>13.45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107.8</v>
      </c>
      <c r="N21">
        <v>272.83</v>
      </c>
      <c r="O21">
        <v>100.52</v>
      </c>
      <c r="P21">
        <v>7.91</v>
      </c>
      <c r="Q21">
        <v>15.98</v>
      </c>
      <c r="R21" s="93">
        <v>0</v>
      </c>
      <c r="S21" s="93">
        <v>0</v>
      </c>
      <c r="T21" s="93">
        <v>0</v>
      </c>
      <c r="U21">
        <v>8.67</v>
      </c>
      <c r="V21">
        <v>0</v>
      </c>
      <c r="W21">
        <v>6.73</v>
      </c>
      <c r="X21">
        <v>60</v>
      </c>
      <c r="Y21">
        <v>20</v>
      </c>
      <c r="Z21">
        <v>20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21.66</v>
      </c>
      <c r="AH21">
        <v>38.33</v>
      </c>
      <c r="AI21">
        <v>38.33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13.45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107.8</v>
      </c>
      <c r="N22">
        <v>272.83</v>
      </c>
      <c r="O22">
        <v>100.52</v>
      </c>
      <c r="P22">
        <v>7.91</v>
      </c>
      <c r="Q22">
        <v>16.149999999999999</v>
      </c>
      <c r="R22" s="93">
        <v>0</v>
      </c>
      <c r="S22" s="93">
        <v>0</v>
      </c>
      <c r="T22" s="93">
        <v>0</v>
      </c>
      <c r="U22">
        <v>8.67</v>
      </c>
      <c r="V22">
        <v>0</v>
      </c>
      <c r="W22">
        <v>6.73</v>
      </c>
      <c r="X22">
        <v>60</v>
      </c>
      <c r="Y22">
        <v>20</v>
      </c>
      <c r="Z22">
        <v>20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21.66</v>
      </c>
      <c r="AH22">
        <v>38.33</v>
      </c>
      <c r="AI22">
        <v>38.33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76.510000000000005</v>
      </c>
      <c r="D23" s="93">
        <f t="shared" si="0"/>
        <v>0</v>
      </c>
      <c r="E23" s="34">
        <v>13.45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66.19</v>
      </c>
      <c r="N23">
        <v>272.83</v>
      </c>
      <c r="O23">
        <v>100.52</v>
      </c>
      <c r="P23">
        <v>7.76</v>
      </c>
      <c r="Q23">
        <v>15.99</v>
      </c>
      <c r="R23" s="93">
        <v>0</v>
      </c>
      <c r="S23" s="93">
        <v>0</v>
      </c>
      <c r="T23" s="93">
        <v>0</v>
      </c>
      <c r="U23">
        <v>8.67</v>
      </c>
      <c r="V23">
        <v>0</v>
      </c>
      <c r="W23">
        <v>6.59</v>
      </c>
      <c r="X23">
        <v>60</v>
      </c>
      <c r="Y23">
        <v>20</v>
      </c>
      <c r="Z23">
        <v>20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21.66</v>
      </c>
      <c r="AH23">
        <v>38.67</v>
      </c>
      <c r="AI23">
        <v>38.67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76.510000000000005</v>
      </c>
      <c r="D24" s="93">
        <f t="shared" si="0"/>
        <v>0</v>
      </c>
      <c r="E24" s="34">
        <v>13.45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66.19</v>
      </c>
      <c r="N24">
        <v>272.83</v>
      </c>
      <c r="O24">
        <v>100.52</v>
      </c>
      <c r="P24">
        <v>7.76</v>
      </c>
      <c r="Q24">
        <v>15.4</v>
      </c>
      <c r="R24" s="93">
        <v>0</v>
      </c>
      <c r="S24" s="93">
        <v>0</v>
      </c>
      <c r="T24" s="93">
        <v>0</v>
      </c>
      <c r="U24">
        <v>8.67</v>
      </c>
      <c r="V24">
        <v>0</v>
      </c>
      <c r="W24">
        <v>6.59</v>
      </c>
      <c r="X24">
        <v>61.5</v>
      </c>
      <c r="Y24">
        <v>20.5</v>
      </c>
      <c r="Z24">
        <v>20.5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21.66</v>
      </c>
      <c r="AH24">
        <v>39.33</v>
      </c>
      <c r="AI24">
        <v>39.33</v>
      </c>
      <c r="AJ24">
        <v>27.26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76.510000000000005</v>
      </c>
      <c r="D25" s="93">
        <f t="shared" si="0"/>
        <v>0</v>
      </c>
      <c r="E25" s="34">
        <v>13.45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66.19</v>
      </c>
      <c r="N25">
        <v>272.83</v>
      </c>
      <c r="O25">
        <v>100.52</v>
      </c>
      <c r="P25">
        <v>7.76</v>
      </c>
      <c r="Q25">
        <v>14.21</v>
      </c>
      <c r="R25" s="93">
        <v>0</v>
      </c>
      <c r="S25" s="93">
        <v>0</v>
      </c>
      <c r="T25" s="93">
        <v>0</v>
      </c>
      <c r="U25">
        <v>8.67</v>
      </c>
      <c r="V25">
        <v>1.247104</v>
      </c>
      <c r="W25">
        <v>6.59</v>
      </c>
      <c r="X25">
        <v>45</v>
      </c>
      <c r="Y25">
        <v>15</v>
      </c>
      <c r="Z25">
        <v>15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13.34</v>
      </c>
      <c r="AH25">
        <v>41.67</v>
      </c>
      <c r="AI25">
        <v>41.67</v>
      </c>
      <c r="AJ25">
        <v>26.75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13.45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66.19</v>
      </c>
      <c r="N26">
        <v>272.83</v>
      </c>
      <c r="O26">
        <v>100.52</v>
      </c>
      <c r="P26">
        <v>7.76</v>
      </c>
      <c r="Q26">
        <v>13.53</v>
      </c>
      <c r="R26" s="93">
        <v>0</v>
      </c>
      <c r="S26" s="93">
        <v>0</v>
      </c>
      <c r="T26" s="93">
        <v>0</v>
      </c>
      <c r="U26">
        <v>8.67</v>
      </c>
      <c r="V26">
        <v>2.650096</v>
      </c>
      <c r="W26">
        <v>6.59</v>
      </c>
      <c r="X26">
        <v>46</v>
      </c>
      <c r="Y26">
        <v>15.34</v>
      </c>
      <c r="Z26">
        <v>15.33</v>
      </c>
      <c r="AA26">
        <v>1.31</v>
      </c>
      <c r="AB26">
        <v>0.26</v>
      </c>
      <c r="AC26">
        <v>0.18</v>
      </c>
      <c r="AD26">
        <v>0.2</v>
      </c>
      <c r="AE26">
        <v>0</v>
      </c>
      <c r="AF26">
        <v>0</v>
      </c>
      <c r="AG26">
        <v>13.34</v>
      </c>
      <c r="AH26">
        <v>42.67</v>
      </c>
      <c r="AI26">
        <v>42.67</v>
      </c>
      <c r="AJ26">
        <v>26.75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10.28</v>
      </c>
      <c r="E27" s="34">
        <v>13.45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66.19</v>
      </c>
      <c r="N27">
        <v>272.83</v>
      </c>
      <c r="O27">
        <v>100.52</v>
      </c>
      <c r="P27">
        <v>7.53</v>
      </c>
      <c r="Q27">
        <v>13.3</v>
      </c>
      <c r="R27" s="93">
        <v>10.28</v>
      </c>
      <c r="S27" s="93">
        <v>0</v>
      </c>
      <c r="T27" s="93">
        <v>0</v>
      </c>
      <c r="U27">
        <v>8.44</v>
      </c>
      <c r="V27">
        <v>5.0079019999999996</v>
      </c>
      <c r="W27">
        <v>6.45</v>
      </c>
      <c r="X27">
        <v>47.5</v>
      </c>
      <c r="Y27">
        <v>15.84</v>
      </c>
      <c r="Z27">
        <v>15.83</v>
      </c>
      <c r="AA27">
        <v>5.46</v>
      </c>
      <c r="AB27">
        <v>1.0900000000000001</v>
      </c>
      <c r="AC27">
        <v>1.67</v>
      </c>
      <c r="AD27">
        <v>1</v>
      </c>
      <c r="AE27">
        <v>1</v>
      </c>
      <c r="AF27">
        <v>0</v>
      </c>
      <c r="AG27">
        <v>13.34</v>
      </c>
      <c r="AH27">
        <v>44</v>
      </c>
      <c r="AI27">
        <v>44</v>
      </c>
      <c r="AJ27">
        <v>26.75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25.5</v>
      </c>
      <c r="E28" s="34">
        <v>13.45</v>
      </c>
      <c r="F28" s="34"/>
      <c r="G28" s="34"/>
      <c r="H28" s="34"/>
      <c r="I28" s="34"/>
      <c r="J28" s="37">
        <v>0.16</v>
      </c>
      <c r="K28" s="37">
        <v>0.16</v>
      </c>
      <c r="L28" s="37">
        <v>0.16</v>
      </c>
      <c r="M28">
        <v>66.19</v>
      </c>
      <c r="N28">
        <v>272.83</v>
      </c>
      <c r="O28">
        <v>100.52</v>
      </c>
      <c r="P28">
        <v>7.53</v>
      </c>
      <c r="Q28">
        <v>12.52</v>
      </c>
      <c r="R28" s="93">
        <v>21.46</v>
      </c>
      <c r="S28" s="93">
        <v>2</v>
      </c>
      <c r="T28" s="93">
        <v>2.04</v>
      </c>
      <c r="U28">
        <v>8.44</v>
      </c>
      <c r="V28">
        <v>9.0707330000000006</v>
      </c>
      <c r="W28">
        <v>6.45</v>
      </c>
      <c r="X28">
        <v>49.5</v>
      </c>
      <c r="Y28">
        <v>16.5</v>
      </c>
      <c r="Z28">
        <v>16.5</v>
      </c>
      <c r="AA28">
        <v>10.78</v>
      </c>
      <c r="AB28">
        <v>2.16</v>
      </c>
      <c r="AC28">
        <v>3.82</v>
      </c>
      <c r="AD28">
        <v>2</v>
      </c>
      <c r="AE28">
        <v>2</v>
      </c>
      <c r="AF28">
        <v>1</v>
      </c>
      <c r="AG28">
        <v>13.34</v>
      </c>
      <c r="AH28">
        <v>45</v>
      </c>
      <c r="AI28">
        <v>45</v>
      </c>
      <c r="AJ28">
        <v>27.26</v>
      </c>
      <c r="AK28">
        <v>4</v>
      </c>
      <c r="AL28">
        <v>1</v>
      </c>
    </row>
    <row r="29" spans="1:38">
      <c r="A29" t="s">
        <v>71</v>
      </c>
      <c r="B29" s="34">
        <v>259.57</v>
      </c>
      <c r="C29" s="34">
        <v>67.22</v>
      </c>
      <c r="D29" s="93">
        <f t="shared" si="0"/>
        <v>40.99</v>
      </c>
      <c r="E29" s="34">
        <v>13.45</v>
      </c>
      <c r="F29" s="34"/>
      <c r="G29" s="34"/>
      <c r="H29" s="34"/>
      <c r="I29" s="34"/>
      <c r="J29" s="37">
        <v>0.69</v>
      </c>
      <c r="K29" s="37">
        <v>0.69</v>
      </c>
      <c r="L29" s="37">
        <v>0.71</v>
      </c>
      <c r="M29">
        <v>66.19</v>
      </c>
      <c r="N29">
        <v>272.83</v>
      </c>
      <c r="O29">
        <v>96.99</v>
      </c>
      <c r="P29">
        <v>7.53</v>
      </c>
      <c r="Q29">
        <v>11.33</v>
      </c>
      <c r="R29" s="93">
        <v>29.14</v>
      </c>
      <c r="S29" s="93">
        <v>6</v>
      </c>
      <c r="T29" s="93">
        <v>5.85</v>
      </c>
      <c r="U29">
        <v>8.44</v>
      </c>
      <c r="V29">
        <v>13.620714</v>
      </c>
      <c r="W29">
        <v>6.45</v>
      </c>
      <c r="X29">
        <v>52.5</v>
      </c>
      <c r="Y29">
        <v>17.5</v>
      </c>
      <c r="Z29">
        <v>17.5</v>
      </c>
      <c r="AA29">
        <v>16.68</v>
      </c>
      <c r="AB29">
        <v>3.34</v>
      </c>
      <c r="AC29">
        <v>6.57</v>
      </c>
      <c r="AD29">
        <v>5</v>
      </c>
      <c r="AE29">
        <v>5</v>
      </c>
      <c r="AF29">
        <v>3</v>
      </c>
      <c r="AG29">
        <v>13.34</v>
      </c>
      <c r="AH29">
        <v>48.33</v>
      </c>
      <c r="AI29">
        <v>48.33</v>
      </c>
      <c r="AJ29">
        <v>27.26</v>
      </c>
      <c r="AK29">
        <v>7</v>
      </c>
      <c r="AL29">
        <v>3</v>
      </c>
    </row>
    <row r="30" spans="1:38">
      <c r="A30" t="s">
        <v>72</v>
      </c>
      <c r="B30" s="34">
        <v>259.57</v>
      </c>
      <c r="C30" s="34">
        <v>67.22</v>
      </c>
      <c r="D30" s="93">
        <f t="shared" si="0"/>
        <v>57.04</v>
      </c>
      <c r="E30" s="34">
        <v>13.45</v>
      </c>
      <c r="F30" s="34"/>
      <c r="G30" s="34"/>
      <c r="H30" s="34"/>
      <c r="I30" s="34"/>
      <c r="J30" s="37">
        <v>1.07</v>
      </c>
      <c r="K30" s="37">
        <v>1.07</v>
      </c>
      <c r="L30" s="37">
        <v>1.1000000000000001</v>
      </c>
      <c r="M30">
        <v>66.19</v>
      </c>
      <c r="N30">
        <v>272.83</v>
      </c>
      <c r="O30">
        <v>96.99</v>
      </c>
      <c r="P30">
        <v>7.53</v>
      </c>
      <c r="Q30">
        <v>10.79</v>
      </c>
      <c r="R30" s="93">
        <v>33</v>
      </c>
      <c r="S30" s="93">
        <v>11</v>
      </c>
      <c r="T30" s="93">
        <v>13.04</v>
      </c>
      <c r="U30">
        <v>8.44</v>
      </c>
      <c r="V30">
        <v>18.940391999999999</v>
      </c>
      <c r="W30">
        <v>6.45</v>
      </c>
      <c r="X30">
        <v>57.5</v>
      </c>
      <c r="Y30">
        <v>19.16</v>
      </c>
      <c r="Z30">
        <v>19.170000000000002</v>
      </c>
      <c r="AA30">
        <v>23.5</v>
      </c>
      <c r="AB30">
        <v>4.7</v>
      </c>
      <c r="AC30">
        <v>9.5500000000000007</v>
      </c>
      <c r="AD30">
        <v>6</v>
      </c>
      <c r="AE30">
        <v>8</v>
      </c>
      <c r="AF30">
        <v>4</v>
      </c>
      <c r="AG30">
        <v>14</v>
      </c>
      <c r="AH30">
        <v>50.67</v>
      </c>
      <c r="AI30">
        <v>50.67</v>
      </c>
      <c r="AJ30">
        <v>27.26</v>
      </c>
      <c r="AK30">
        <v>14</v>
      </c>
      <c r="AL30">
        <v>6</v>
      </c>
    </row>
    <row r="31" spans="1:38">
      <c r="A31" t="s">
        <v>73</v>
      </c>
      <c r="B31" s="34">
        <v>259.57</v>
      </c>
      <c r="C31" s="34">
        <v>67.22</v>
      </c>
      <c r="D31" s="93">
        <f t="shared" si="0"/>
        <v>74.87</v>
      </c>
      <c r="E31" s="34">
        <v>13.45</v>
      </c>
      <c r="F31" s="34"/>
      <c r="G31" s="34"/>
      <c r="H31" s="34"/>
      <c r="I31" s="34"/>
      <c r="J31" s="37">
        <v>1.54</v>
      </c>
      <c r="K31" s="37">
        <v>1.54</v>
      </c>
      <c r="L31" s="37">
        <v>1.58</v>
      </c>
      <c r="M31">
        <v>66.19</v>
      </c>
      <c r="N31">
        <v>272.83</v>
      </c>
      <c r="O31">
        <v>100.52</v>
      </c>
      <c r="P31">
        <v>7.29</v>
      </c>
      <c r="Q31">
        <v>19</v>
      </c>
      <c r="R31" s="93">
        <v>32.56</v>
      </c>
      <c r="S31" s="93">
        <v>20</v>
      </c>
      <c r="T31" s="93">
        <v>22.31</v>
      </c>
      <c r="U31">
        <v>7.83</v>
      </c>
      <c r="V31">
        <v>24.981051999999998</v>
      </c>
      <c r="W31">
        <v>6.31</v>
      </c>
      <c r="X31">
        <v>62.5</v>
      </c>
      <c r="Y31">
        <v>20.84</v>
      </c>
      <c r="Z31">
        <v>20.83</v>
      </c>
      <c r="AA31">
        <v>33.4</v>
      </c>
      <c r="AB31">
        <v>6.68</v>
      </c>
      <c r="AC31">
        <v>13.94</v>
      </c>
      <c r="AD31">
        <v>8</v>
      </c>
      <c r="AE31">
        <v>11</v>
      </c>
      <c r="AF31">
        <v>5</v>
      </c>
      <c r="AG31">
        <v>14.34</v>
      </c>
      <c r="AH31">
        <v>58.33</v>
      </c>
      <c r="AI31">
        <v>58.33</v>
      </c>
      <c r="AJ31">
        <v>27.26</v>
      </c>
      <c r="AK31">
        <v>21</v>
      </c>
      <c r="AL31">
        <v>9</v>
      </c>
    </row>
    <row r="32" spans="1:38">
      <c r="A32" t="s">
        <v>74</v>
      </c>
      <c r="B32" s="34">
        <v>201.53</v>
      </c>
      <c r="C32" s="34">
        <v>57.6</v>
      </c>
      <c r="D32" s="93">
        <f t="shared" si="0"/>
        <v>88.45</v>
      </c>
      <c r="E32" s="34">
        <v>13.45</v>
      </c>
      <c r="F32" s="34"/>
      <c r="G32" s="34"/>
      <c r="H32" s="34"/>
      <c r="I32" s="34"/>
      <c r="J32" s="37">
        <v>2.1</v>
      </c>
      <c r="K32" s="37">
        <v>2.1</v>
      </c>
      <c r="L32" s="37">
        <v>2.15</v>
      </c>
      <c r="M32">
        <v>66.19</v>
      </c>
      <c r="N32">
        <v>272.83</v>
      </c>
      <c r="O32">
        <v>100.52</v>
      </c>
      <c r="P32">
        <v>7.29</v>
      </c>
      <c r="Q32">
        <v>18.8</v>
      </c>
      <c r="R32" s="93">
        <v>29.48</v>
      </c>
      <c r="S32" s="93">
        <v>29.49</v>
      </c>
      <c r="T32" s="93">
        <v>29.48</v>
      </c>
      <c r="U32">
        <v>7.83</v>
      </c>
      <c r="V32">
        <v>31.625778</v>
      </c>
      <c r="W32">
        <v>6.31</v>
      </c>
      <c r="X32">
        <v>67.5</v>
      </c>
      <c r="Y32">
        <v>22.5</v>
      </c>
      <c r="Z32">
        <v>22.5</v>
      </c>
      <c r="AA32">
        <v>45.72</v>
      </c>
      <c r="AB32">
        <v>9.14</v>
      </c>
      <c r="AC32">
        <v>18.059999999999999</v>
      </c>
      <c r="AD32">
        <v>12.86</v>
      </c>
      <c r="AE32">
        <v>16</v>
      </c>
      <c r="AF32">
        <v>8</v>
      </c>
      <c r="AG32">
        <v>15</v>
      </c>
      <c r="AH32">
        <v>61.67</v>
      </c>
      <c r="AI32">
        <v>61.67</v>
      </c>
      <c r="AJ32">
        <v>27.26</v>
      </c>
      <c r="AK32">
        <v>35</v>
      </c>
      <c r="AL32">
        <v>15</v>
      </c>
    </row>
    <row r="33" spans="1:38">
      <c r="A33" t="s">
        <v>75</v>
      </c>
      <c r="B33" s="34">
        <v>199.14</v>
      </c>
      <c r="C33" s="34">
        <v>57.6</v>
      </c>
      <c r="D33" s="93">
        <f t="shared" si="0"/>
        <v>94.45</v>
      </c>
      <c r="E33" s="34">
        <v>9.65</v>
      </c>
      <c r="F33" s="34"/>
      <c r="G33" s="34"/>
      <c r="H33" s="34"/>
      <c r="I33" s="34"/>
      <c r="J33" s="37">
        <v>2.74</v>
      </c>
      <c r="K33" s="37">
        <v>2.74</v>
      </c>
      <c r="L33" s="37">
        <v>2.81</v>
      </c>
      <c r="M33">
        <v>66.19</v>
      </c>
      <c r="N33">
        <v>231.58</v>
      </c>
      <c r="O33">
        <v>100.52</v>
      </c>
      <c r="P33">
        <v>7.29</v>
      </c>
      <c r="Q33">
        <v>18.600000000000001</v>
      </c>
      <c r="R33" s="93">
        <v>31.48</v>
      </c>
      <c r="S33" s="93">
        <v>31.49</v>
      </c>
      <c r="T33" s="93">
        <v>31.48</v>
      </c>
      <c r="U33">
        <v>7.83</v>
      </c>
      <c r="V33">
        <v>36.331646999999997</v>
      </c>
      <c r="W33">
        <v>6.31</v>
      </c>
      <c r="X33">
        <v>77.5</v>
      </c>
      <c r="Y33">
        <v>25.84</v>
      </c>
      <c r="Z33">
        <v>25.83</v>
      </c>
      <c r="AA33">
        <v>59.39</v>
      </c>
      <c r="AB33">
        <v>11.88</v>
      </c>
      <c r="AC33">
        <v>23.11</v>
      </c>
      <c r="AD33">
        <v>16.18</v>
      </c>
      <c r="AE33">
        <v>23</v>
      </c>
      <c r="AF33">
        <v>12</v>
      </c>
      <c r="AG33">
        <v>21.66</v>
      </c>
      <c r="AH33">
        <v>63</v>
      </c>
      <c r="AI33">
        <v>63</v>
      </c>
      <c r="AJ33">
        <v>27.26</v>
      </c>
      <c r="AK33">
        <v>49</v>
      </c>
      <c r="AL33">
        <v>21</v>
      </c>
    </row>
    <row r="34" spans="1:38">
      <c r="A34" t="s">
        <v>76</v>
      </c>
      <c r="B34" s="34">
        <v>145.62</v>
      </c>
      <c r="C34" s="34">
        <v>57.6</v>
      </c>
      <c r="D34" s="93">
        <f t="shared" si="0"/>
        <v>96.5</v>
      </c>
      <c r="E34" s="34">
        <v>9.65</v>
      </c>
      <c r="F34" s="34"/>
      <c r="G34" s="34"/>
      <c r="H34" s="34"/>
      <c r="I34" s="34"/>
      <c r="J34" s="37">
        <v>3.96</v>
      </c>
      <c r="K34" s="37">
        <v>3.96</v>
      </c>
      <c r="L34" s="37">
        <v>4.0599999999999996</v>
      </c>
      <c r="M34">
        <v>66.19</v>
      </c>
      <c r="N34">
        <v>192.98</v>
      </c>
      <c r="O34">
        <v>100.52</v>
      </c>
      <c r="P34">
        <v>7.29</v>
      </c>
      <c r="Q34">
        <v>18</v>
      </c>
      <c r="R34" s="93">
        <v>32.17</v>
      </c>
      <c r="S34" s="93">
        <v>32.159999999999997</v>
      </c>
      <c r="T34" s="93">
        <v>32.17</v>
      </c>
      <c r="U34">
        <v>7.83</v>
      </c>
      <c r="V34">
        <v>43.278405999999997</v>
      </c>
      <c r="W34">
        <v>6.31</v>
      </c>
      <c r="X34">
        <v>87.5</v>
      </c>
      <c r="Y34">
        <v>29.16</v>
      </c>
      <c r="Z34">
        <v>29.17</v>
      </c>
      <c r="AA34">
        <v>74.540000000000006</v>
      </c>
      <c r="AB34">
        <v>14.91</v>
      </c>
      <c r="AC34">
        <v>27.79</v>
      </c>
      <c r="AD34">
        <v>19.59</v>
      </c>
      <c r="AE34">
        <v>31</v>
      </c>
      <c r="AF34">
        <v>15</v>
      </c>
      <c r="AG34">
        <v>22</v>
      </c>
      <c r="AH34">
        <v>63.33</v>
      </c>
      <c r="AI34">
        <v>63.33</v>
      </c>
      <c r="AJ34">
        <v>27.26</v>
      </c>
      <c r="AK34">
        <v>63</v>
      </c>
      <c r="AL34">
        <v>27</v>
      </c>
    </row>
    <row r="35" spans="1:38">
      <c r="A35" t="s">
        <v>77</v>
      </c>
      <c r="B35" s="34">
        <v>143.22</v>
      </c>
      <c r="C35" s="34">
        <v>57.6</v>
      </c>
      <c r="D35" s="93">
        <f t="shared" si="0"/>
        <v>97</v>
      </c>
      <c r="E35" s="34">
        <v>3.86</v>
      </c>
      <c r="F35" s="34"/>
      <c r="G35" s="34"/>
      <c r="H35" s="34"/>
      <c r="I35" s="34"/>
      <c r="J35" s="37">
        <v>5.18</v>
      </c>
      <c r="K35" s="37">
        <v>5.18</v>
      </c>
      <c r="L35" s="37">
        <v>5.31</v>
      </c>
      <c r="M35">
        <v>66.19</v>
      </c>
      <c r="N35">
        <v>150.05000000000001</v>
      </c>
      <c r="O35">
        <v>100.52</v>
      </c>
      <c r="P35">
        <v>6.99</v>
      </c>
      <c r="Q35">
        <v>17.600000000000001</v>
      </c>
      <c r="R35" s="93">
        <v>32.33</v>
      </c>
      <c r="S35" s="93">
        <v>32.340000000000003</v>
      </c>
      <c r="T35" s="93">
        <v>32.33</v>
      </c>
      <c r="U35">
        <v>7.83</v>
      </c>
      <c r="V35">
        <v>50.507711999999998</v>
      </c>
      <c r="W35">
        <v>6.21</v>
      </c>
      <c r="X35">
        <v>92.5</v>
      </c>
      <c r="Y35">
        <v>30.84</v>
      </c>
      <c r="Z35">
        <v>30.83</v>
      </c>
      <c r="AA35">
        <v>90.99</v>
      </c>
      <c r="AB35">
        <v>18.2</v>
      </c>
      <c r="AC35">
        <v>33.82</v>
      </c>
      <c r="AD35">
        <v>22.69</v>
      </c>
      <c r="AE35">
        <v>37</v>
      </c>
      <c r="AF35">
        <v>18</v>
      </c>
      <c r="AG35">
        <v>18.34</v>
      </c>
      <c r="AH35">
        <v>58.33</v>
      </c>
      <c r="AI35">
        <v>58.33</v>
      </c>
      <c r="AJ35">
        <v>27.76</v>
      </c>
      <c r="AK35">
        <v>77</v>
      </c>
      <c r="AL35">
        <v>33</v>
      </c>
    </row>
    <row r="36" spans="1:38">
      <c r="A36" t="s">
        <v>78</v>
      </c>
      <c r="B36" s="34">
        <v>143.22</v>
      </c>
      <c r="C36" s="34">
        <v>57.6</v>
      </c>
      <c r="D36" s="93">
        <f t="shared" si="0"/>
        <v>98.5</v>
      </c>
      <c r="E36" s="34">
        <v>3.86</v>
      </c>
      <c r="F36" s="34"/>
      <c r="G36" s="34"/>
      <c r="H36" s="34"/>
      <c r="I36" s="34"/>
      <c r="J36" s="37">
        <v>6.43</v>
      </c>
      <c r="K36" s="37">
        <v>6.43</v>
      </c>
      <c r="L36" s="37">
        <v>6.59</v>
      </c>
      <c r="M36">
        <v>66.19</v>
      </c>
      <c r="N36">
        <v>150.05000000000001</v>
      </c>
      <c r="O36">
        <v>100.52</v>
      </c>
      <c r="P36">
        <v>6.99</v>
      </c>
      <c r="Q36">
        <v>17</v>
      </c>
      <c r="R36" s="93">
        <v>32.83</v>
      </c>
      <c r="S36" s="93">
        <v>32.840000000000003</v>
      </c>
      <c r="T36" s="93">
        <v>32.83</v>
      </c>
      <c r="U36">
        <v>7.83</v>
      </c>
      <c r="V36">
        <v>57.951363999999998</v>
      </c>
      <c r="W36">
        <v>6.21</v>
      </c>
      <c r="X36">
        <v>97.5</v>
      </c>
      <c r="Y36">
        <v>32.5</v>
      </c>
      <c r="Z36">
        <v>32.5</v>
      </c>
      <c r="AA36">
        <v>108.35</v>
      </c>
      <c r="AB36">
        <v>21.67</v>
      </c>
      <c r="AC36">
        <v>39.51</v>
      </c>
      <c r="AD36">
        <v>25.41</v>
      </c>
      <c r="AE36">
        <v>43</v>
      </c>
      <c r="AF36">
        <v>22</v>
      </c>
      <c r="AG36">
        <v>19</v>
      </c>
      <c r="AH36">
        <v>60</v>
      </c>
      <c r="AI36">
        <v>60</v>
      </c>
      <c r="AJ36">
        <v>28.26</v>
      </c>
      <c r="AK36">
        <v>91</v>
      </c>
      <c r="AL36">
        <v>39</v>
      </c>
    </row>
    <row r="37" spans="1:38">
      <c r="A37" t="s">
        <v>79</v>
      </c>
      <c r="B37" s="34">
        <v>142.81</v>
      </c>
      <c r="C37" s="34">
        <v>57.6</v>
      </c>
      <c r="D37" s="93">
        <f t="shared" si="0"/>
        <v>99</v>
      </c>
      <c r="E37" s="34">
        <v>3.86</v>
      </c>
      <c r="F37" s="34"/>
      <c r="G37" s="34"/>
      <c r="H37" s="34"/>
      <c r="I37" s="34"/>
      <c r="J37" s="37">
        <v>7.59</v>
      </c>
      <c r="K37" s="37">
        <v>7.59</v>
      </c>
      <c r="L37" s="37">
        <v>7.77</v>
      </c>
      <c r="M37">
        <v>66.19</v>
      </c>
      <c r="N37">
        <v>150.05000000000001</v>
      </c>
      <c r="O37">
        <v>82.02</v>
      </c>
      <c r="P37">
        <v>6.99</v>
      </c>
      <c r="Q37">
        <v>16.399999999999999</v>
      </c>
      <c r="R37" s="93">
        <v>33</v>
      </c>
      <c r="S37" s="93">
        <v>33</v>
      </c>
      <c r="T37" s="93">
        <v>33</v>
      </c>
      <c r="U37">
        <v>7.83</v>
      </c>
      <c r="V37">
        <v>65.200156000000007</v>
      </c>
      <c r="W37">
        <v>6.21</v>
      </c>
      <c r="X37">
        <v>88</v>
      </c>
      <c r="Y37">
        <v>29.34</v>
      </c>
      <c r="Z37">
        <v>29.33</v>
      </c>
      <c r="AA37">
        <v>124.64</v>
      </c>
      <c r="AB37">
        <v>24.93</v>
      </c>
      <c r="AC37">
        <v>48.26</v>
      </c>
      <c r="AD37">
        <v>28.39</v>
      </c>
      <c r="AE37">
        <v>50</v>
      </c>
      <c r="AF37">
        <v>25</v>
      </c>
      <c r="AG37">
        <v>19.66</v>
      </c>
      <c r="AH37">
        <v>61.67</v>
      </c>
      <c r="AI37">
        <v>61.67</v>
      </c>
      <c r="AJ37">
        <v>29.27</v>
      </c>
      <c r="AK37">
        <v>105</v>
      </c>
      <c r="AL37">
        <v>45</v>
      </c>
    </row>
    <row r="38" spans="1:38">
      <c r="A38" t="s">
        <v>80</v>
      </c>
      <c r="B38" s="34">
        <v>142.81</v>
      </c>
      <c r="C38" s="34">
        <v>57.6</v>
      </c>
      <c r="D38" s="93">
        <f t="shared" si="0"/>
        <v>99</v>
      </c>
      <c r="E38" s="34">
        <v>3.86</v>
      </c>
      <c r="F38" s="34"/>
      <c r="G38" s="34"/>
      <c r="H38" s="34"/>
      <c r="I38" s="34"/>
      <c r="J38" s="37">
        <v>8.7100000000000009</v>
      </c>
      <c r="K38" s="37">
        <v>8.7100000000000009</v>
      </c>
      <c r="L38" s="37">
        <v>8.93</v>
      </c>
      <c r="M38">
        <v>66.19</v>
      </c>
      <c r="N38">
        <v>150.05000000000001</v>
      </c>
      <c r="O38">
        <v>82.02</v>
      </c>
      <c r="P38">
        <v>6.99</v>
      </c>
      <c r="Q38">
        <v>16</v>
      </c>
      <c r="R38" s="93">
        <v>33</v>
      </c>
      <c r="S38" s="93">
        <v>33</v>
      </c>
      <c r="T38" s="93">
        <v>33</v>
      </c>
      <c r="U38">
        <v>7.83</v>
      </c>
      <c r="V38">
        <v>72.39049</v>
      </c>
      <c r="W38">
        <v>6.21</v>
      </c>
      <c r="X38">
        <v>91</v>
      </c>
      <c r="Y38">
        <v>30.34</v>
      </c>
      <c r="Z38">
        <v>30.33</v>
      </c>
      <c r="AA38">
        <v>140.41999999999999</v>
      </c>
      <c r="AB38">
        <v>28.08</v>
      </c>
      <c r="AC38">
        <v>55.62</v>
      </c>
      <c r="AD38">
        <v>30.9</v>
      </c>
      <c r="AE38">
        <v>57</v>
      </c>
      <c r="AF38">
        <v>28</v>
      </c>
      <c r="AG38">
        <v>21.66</v>
      </c>
      <c r="AH38">
        <v>62.67</v>
      </c>
      <c r="AI38">
        <v>62.67</v>
      </c>
      <c r="AJ38">
        <v>29.27</v>
      </c>
      <c r="AK38">
        <v>119</v>
      </c>
      <c r="AL38">
        <v>51</v>
      </c>
    </row>
    <row r="39" spans="1:38">
      <c r="A39" t="s">
        <v>81</v>
      </c>
      <c r="B39" s="34">
        <v>142.81</v>
      </c>
      <c r="C39" s="34">
        <v>57.6</v>
      </c>
      <c r="D39" s="93">
        <f t="shared" si="0"/>
        <v>99</v>
      </c>
      <c r="E39" s="34">
        <v>3.86</v>
      </c>
      <c r="F39" s="34"/>
      <c r="G39" s="34"/>
      <c r="H39" s="34"/>
      <c r="I39" s="34"/>
      <c r="J39" s="37">
        <v>9.81</v>
      </c>
      <c r="K39" s="37">
        <v>9.81</v>
      </c>
      <c r="L39" s="37">
        <v>10.050000000000001</v>
      </c>
      <c r="M39">
        <v>66.19</v>
      </c>
      <c r="N39">
        <v>150.05000000000001</v>
      </c>
      <c r="O39">
        <v>82.02</v>
      </c>
      <c r="P39">
        <v>6.68</v>
      </c>
      <c r="Q39">
        <v>15.8</v>
      </c>
      <c r="R39" s="93">
        <v>33</v>
      </c>
      <c r="S39" s="93">
        <v>33</v>
      </c>
      <c r="T39" s="93">
        <v>33</v>
      </c>
      <c r="U39">
        <v>7.67</v>
      </c>
      <c r="V39">
        <v>79.249561999999997</v>
      </c>
      <c r="W39">
        <v>6.03</v>
      </c>
      <c r="X39">
        <v>94</v>
      </c>
      <c r="Y39">
        <v>31.34</v>
      </c>
      <c r="Z39">
        <v>31.33</v>
      </c>
      <c r="AA39">
        <v>154.88</v>
      </c>
      <c r="AB39">
        <v>30.97</v>
      </c>
      <c r="AC39">
        <v>62.55</v>
      </c>
      <c r="AD39">
        <v>33.380000000000003</v>
      </c>
      <c r="AE39">
        <v>63</v>
      </c>
      <c r="AF39">
        <v>31</v>
      </c>
      <c r="AG39">
        <v>23</v>
      </c>
      <c r="AH39">
        <v>71.67</v>
      </c>
      <c r="AI39">
        <v>71.67</v>
      </c>
      <c r="AJ39">
        <v>28.26</v>
      </c>
      <c r="AK39">
        <v>133</v>
      </c>
      <c r="AL39">
        <v>57</v>
      </c>
    </row>
    <row r="40" spans="1:38">
      <c r="A40" t="s">
        <v>82</v>
      </c>
      <c r="B40" s="34">
        <v>142.81</v>
      </c>
      <c r="C40" s="34">
        <v>57.6</v>
      </c>
      <c r="D40" s="93">
        <f t="shared" si="0"/>
        <v>99</v>
      </c>
      <c r="E40" s="34">
        <v>3.86</v>
      </c>
      <c r="F40" s="34"/>
      <c r="G40" s="34"/>
      <c r="H40" s="34"/>
      <c r="I40" s="34"/>
      <c r="J40" s="37">
        <v>10.78</v>
      </c>
      <c r="K40" s="37">
        <v>10.78</v>
      </c>
      <c r="L40" s="37">
        <v>11.05</v>
      </c>
      <c r="M40">
        <v>66.19</v>
      </c>
      <c r="N40">
        <v>150.05000000000001</v>
      </c>
      <c r="O40">
        <v>82.02</v>
      </c>
      <c r="P40">
        <v>6.68</v>
      </c>
      <c r="Q40">
        <v>15.6</v>
      </c>
      <c r="R40" s="93">
        <v>33</v>
      </c>
      <c r="S40" s="93">
        <v>33</v>
      </c>
      <c r="T40" s="93">
        <v>33</v>
      </c>
      <c r="U40">
        <v>7.67</v>
      </c>
      <c r="V40">
        <v>85.845573000000002</v>
      </c>
      <c r="W40">
        <v>6.03</v>
      </c>
      <c r="X40">
        <v>96.5</v>
      </c>
      <c r="Y40">
        <v>32.159999999999997</v>
      </c>
      <c r="Z40">
        <v>32.17</v>
      </c>
      <c r="AA40">
        <v>168.54</v>
      </c>
      <c r="AB40">
        <v>33.71</v>
      </c>
      <c r="AC40">
        <v>69.02</v>
      </c>
      <c r="AD40">
        <v>36.28</v>
      </c>
      <c r="AE40">
        <v>68</v>
      </c>
      <c r="AF40">
        <v>34</v>
      </c>
      <c r="AG40">
        <v>25</v>
      </c>
      <c r="AH40">
        <v>75</v>
      </c>
      <c r="AI40">
        <v>75</v>
      </c>
      <c r="AJ40">
        <v>28.26</v>
      </c>
      <c r="AK40">
        <v>144</v>
      </c>
      <c r="AL40">
        <v>61</v>
      </c>
    </row>
    <row r="41" spans="1:38">
      <c r="A41" t="s">
        <v>83</v>
      </c>
      <c r="B41" s="34">
        <v>142.81</v>
      </c>
      <c r="C41" s="34">
        <v>57.6</v>
      </c>
      <c r="D41" s="93">
        <f t="shared" si="0"/>
        <v>99</v>
      </c>
      <c r="E41" s="34">
        <v>3.86</v>
      </c>
      <c r="F41" s="34"/>
      <c r="G41" s="34"/>
      <c r="H41" s="34"/>
      <c r="I41" s="34"/>
      <c r="J41" s="37">
        <v>11.69</v>
      </c>
      <c r="K41" s="37">
        <v>11.69</v>
      </c>
      <c r="L41" s="37">
        <v>11.98</v>
      </c>
      <c r="M41">
        <v>66.19</v>
      </c>
      <c r="N41">
        <v>150.05000000000001</v>
      </c>
      <c r="O41">
        <v>82.02</v>
      </c>
      <c r="P41">
        <v>7.14</v>
      </c>
      <c r="Q41">
        <v>19.2</v>
      </c>
      <c r="R41" s="93">
        <v>33</v>
      </c>
      <c r="S41" s="93">
        <v>33</v>
      </c>
      <c r="T41" s="93">
        <v>33</v>
      </c>
      <c r="U41">
        <v>7.67</v>
      </c>
      <c r="V41">
        <v>92.159036999999998</v>
      </c>
      <c r="W41">
        <v>6.03</v>
      </c>
      <c r="X41">
        <v>97.5</v>
      </c>
      <c r="Y41">
        <v>32.5</v>
      </c>
      <c r="Z41">
        <v>32.5</v>
      </c>
      <c r="AA41">
        <v>181.92</v>
      </c>
      <c r="AB41">
        <v>36.380000000000003</v>
      </c>
      <c r="AC41">
        <v>75.03</v>
      </c>
      <c r="AD41">
        <v>38.159999999999997</v>
      </c>
      <c r="AE41">
        <v>73</v>
      </c>
      <c r="AF41">
        <v>36</v>
      </c>
      <c r="AG41">
        <v>28.34</v>
      </c>
      <c r="AH41">
        <v>76.67</v>
      </c>
      <c r="AI41">
        <v>76.67</v>
      </c>
      <c r="AJ41">
        <v>29.27</v>
      </c>
      <c r="AK41">
        <v>158</v>
      </c>
      <c r="AL41">
        <v>67</v>
      </c>
    </row>
    <row r="42" spans="1:38">
      <c r="A42" t="s">
        <v>84</v>
      </c>
      <c r="B42" s="34">
        <v>142.81</v>
      </c>
      <c r="C42" s="34">
        <v>57.6</v>
      </c>
      <c r="D42" s="93">
        <f t="shared" si="0"/>
        <v>99</v>
      </c>
      <c r="E42" s="34">
        <v>9.65</v>
      </c>
      <c r="F42" s="34"/>
      <c r="G42" s="34"/>
      <c r="H42" s="34"/>
      <c r="I42" s="34"/>
      <c r="J42" s="37">
        <v>12.55</v>
      </c>
      <c r="K42" s="37">
        <v>12.55</v>
      </c>
      <c r="L42" s="37">
        <v>12.86</v>
      </c>
      <c r="M42">
        <v>66.19</v>
      </c>
      <c r="N42">
        <v>150.05000000000001</v>
      </c>
      <c r="O42">
        <v>82.02</v>
      </c>
      <c r="P42">
        <v>7.14</v>
      </c>
      <c r="Q42">
        <v>19.600000000000001</v>
      </c>
      <c r="R42" s="93">
        <v>33</v>
      </c>
      <c r="S42" s="93">
        <v>33</v>
      </c>
      <c r="T42" s="93">
        <v>33</v>
      </c>
      <c r="U42">
        <v>7.67</v>
      </c>
      <c r="V42">
        <v>98.287384000000003</v>
      </c>
      <c r="W42">
        <v>6.03</v>
      </c>
      <c r="X42">
        <v>99</v>
      </c>
      <c r="Y42">
        <v>33</v>
      </c>
      <c r="Z42">
        <v>33</v>
      </c>
      <c r="AA42">
        <v>195.2</v>
      </c>
      <c r="AB42">
        <v>39.04</v>
      </c>
      <c r="AC42">
        <v>80.37</v>
      </c>
      <c r="AD42">
        <v>40.08</v>
      </c>
      <c r="AE42">
        <v>77</v>
      </c>
      <c r="AF42">
        <v>39</v>
      </c>
      <c r="AG42">
        <v>29.34</v>
      </c>
      <c r="AH42">
        <v>78.33</v>
      </c>
      <c r="AI42">
        <v>78.33</v>
      </c>
      <c r="AJ42">
        <v>30.28</v>
      </c>
      <c r="AK42">
        <v>168</v>
      </c>
      <c r="AL42">
        <v>72</v>
      </c>
    </row>
    <row r="43" spans="1:38">
      <c r="A43" t="s">
        <v>85</v>
      </c>
      <c r="B43" s="34">
        <v>142.81</v>
      </c>
      <c r="C43" s="34">
        <v>57.6</v>
      </c>
      <c r="D43" s="93">
        <f t="shared" si="0"/>
        <v>99</v>
      </c>
      <c r="E43" s="34">
        <v>9.65</v>
      </c>
      <c r="F43" s="34"/>
      <c r="G43" s="34"/>
      <c r="H43" s="34"/>
      <c r="I43" s="34"/>
      <c r="J43" s="37">
        <v>13.33</v>
      </c>
      <c r="K43" s="37">
        <v>13.33</v>
      </c>
      <c r="L43" s="37">
        <v>13.67</v>
      </c>
      <c r="M43">
        <v>66.19</v>
      </c>
      <c r="N43">
        <v>150.05000000000001</v>
      </c>
      <c r="O43">
        <v>100.52</v>
      </c>
      <c r="P43">
        <v>7.14</v>
      </c>
      <c r="Q43">
        <v>19.8</v>
      </c>
      <c r="R43" s="93">
        <v>33</v>
      </c>
      <c r="S43" s="93">
        <v>33</v>
      </c>
      <c r="T43" s="93">
        <v>33</v>
      </c>
      <c r="U43">
        <v>7.67</v>
      </c>
      <c r="V43">
        <v>102.59379</v>
      </c>
      <c r="W43">
        <v>5.85</v>
      </c>
      <c r="X43">
        <v>101</v>
      </c>
      <c r="Y43">
        <v>33.659999999999997</v>
      </c>
      <c r="Z43">
        <v>33.67</v>
      </c>
      <c r="AA43">
        <v>205.97</v>
      </c>
      <c r="AB43">
        <v>41.19</v>
      </c>
      <c r="AC43">
        <v>85</v>
      </c>
      <c r="AD43">
        <v>41.66</v>
      </c>
      <c r="AE43">
        <v>81</v>
      </c>
      <c r="AF43">
        <v>40</v>
      </c>
      <c r="AG43">
        <v>35</v>
      </c>
      <c r="AH43">
        <v>78.33</v>
      </c>
      <c r="AI43">
        <v>78.33</v>
      </c>
      <c r="AJ43">
        <v>26.25</v>
      </c>
      <c r="AK43">
        <v>179</v>
      </c>
      <c r="AL43">
        <v>76</v>
      </c>
    </row>
    <row r="44" spans="1:38">
      <c r="A44" t="s">
        <v>86</v>
      </c>
      <c r="B44" s="34">
        <v>142.81</v>
      </c>
      <c r="C44" s="34">
        <v>57.6</v>
      </c>
      <c r="D44" s="93">
        <f t="shared" si="0"/>
        <v>99</v>
      </c>
      <c r="E44" s="34">
        <v>9.65</v>
      </c>
      <c r="F44" s="34"/>
      <c r="G44" s="34"/>
      <c r="H44" s="34"/>
      <c r="I44" s="34"/>
      <c r="J44" s="37">
        <v>14.01</v>
      </c>
      <c r="K44" s="37">
        <v>14.01</v>
      </c>
      <c r="L44" s="37">
        <v>14.36</v>
      </c>
      <c r="M44">
        <v>66.19</v>
      </c>
      <c r="N44">
        <v>192.98</v>
      </c>
      <c r="O44">
        <v>100.52</v>
      </c>
      <c r="P44">
        <v>7.14</v>
      </c>
      <c r="Q44">
        <v>20</v>
      </c>
      <c r="R44" s="93">
        <v>33</v>
      </c>
      <c r="S44" s="93">
        <v>33</v>
      </c>
      <c r="T44" s="93">
        <v>33</v>
      </c>
      <c r="U44">
        <v>7.67</v>
      </c>
      <c r="V44">
        <v>104.91262399999999</v>
      </c>
      <c r="W44">
        <v>5.85</v>
      </c>
      <c r="X44">
        <v>102.5</v>
      </c>
      <c r="Y44">
        <v>34.159999999999997</v>
      </c>
      <c r="Z44">
        <v>34.17</v>
      </c>
      <c r="AA44">
        <v>216.44</v>
      </c>
      <c r="AB44">
        <v>43.29</v>
      </c>
      <c r="AC44">
        <v>89.2</v>
      </c>
      <c r="AD44">
        <v>43.5</v>
      </c>
      <c r="AE44">
        <v>85</v>
      </c>
      <c r="AF44">
        <v>42</v>
      </c>
      <c r="AG44">
        <v>36</v>
      </c>
      <c r="AH44">
        <v>78.33</v>
      </c>
      <c r="AI44">
        <v>78.33</v>
      </c>
      <c r="AJ44">
        <v>25.74</v>
      </c>
      <c r="AK44">
        <v>186</v>
      </c>
      <c r="AL44">
        <v>79</v>
      </c>
    </row>
    <row r="45" spans="1:38">
      <c r="A45" t="s">
        <v>87</v>
      </c>
      <c r="B45" s="34">
        <v>142.81</v>
      </c>
      <c r="C45" s="34">
        <v>57.6</v>
      </c>
      <c r="D45" s="93">
        <f t="shared" si="0"/>
        <v>99</v>
      </c>
      <c r="E45" s="34">
        <v>9.65</v>
      </c>
      <c r="F45" s="34"/>
      <c r="G45" s="34"/>
      <c r="H45" s="34"/>
      <c r="I45" s="34"/>
      <c r="J45" s="37">
        <v>14.7</v>
      </c>
      <c r="K45" s="37">
        <v>14.7</v>
      </c>
      <c r="L45" s="37">
        <v>15.07</v>
      </c>
      <c r="M45">
        <v>66.19</v>
      </c>
      <c r="N45">
        <v>231.58</v>
      </c>
      <c r="O45">
        <v>100.52</v>
      </c>
      <c r="P45">
        <v>6.99</v>
      </c>
      <c r="Q45">
        <v>20.2</v>
      </c>
      <c r="R45" s="93">
        <v>33</v>
      </c>
      <c r="S45" s="93">
        <v>33</v>
      </c>
      <c r="T45" s="93">
        <v>33</v>
      </c>
      <c r="U45">
        <v>7.67</v>
      </c>
      <c r="V45">
        <v>106.43253199999999</v>
      </c>
      <c r="W45">
        <v>5.85</v>
      </c>
      <c r="X45">
        <v>104.5</v>
      </c>
      <c r="Y45">
        <v>34.840000000000003</v>
      </c>
      <c r="Z45">
        <v>34.83</v>
      </c>
      <c r="AA45">
        <v>226.53</v>
      </c>
      <c r="AB45">
        <v>45.31</v>
      </c>
      <c r="AC45">
        <v>91.54</v>
      </c>
      <c r="AD45">
        <v>44</v>
      </c>
      <c r="AE45">
        <v>89</v>
      </c>
      <c r="AF45">
        <v>44</v>
      </c>
      <c r="AG45">
        <v>36.659999999999997</v>
      </c>
      <c r="AH45">
        <v>78.33</v>
      </c>
      <c r="AI45">
        <v>78.33</v>
      </c>
      <c r="AJ45">
        <v>25.74</v>
      </c>
      <c r="AK45">
        <v>189</v>
      </c>
      <c r="AL45">
        <v>81</v>
      </c>
    </row>
    <row r="46" spans="1:38">
      <c r="A46" t="s">
        <v>88</v>
      </c>
      <c r="B46" s="34">
        <v>142.81</v>
      </c>
      <c r="C46" s="34">
        <v>57.6</v>
      </c>
      <c r="D46" s="93">
        <f t="shared" si="0"/>
        <v>99</v>
      </c>
      <c r="E46" s="34">
        <v>9.65</v>
      </c>
      <c r="F46" s="34"/>
      <c r="G46" s="34"/>
      <c r="H46" s="34"/>
      <c r="I46" s="34"/>
      <c r="J46" s="37">
        <v>15.17</v>
      </c>
      <c r="K46" s="37">
        <v>15.17</v>
      </c>
      <c r="L46" s="37">
        <v>15.56</v>
      </c>
      <c r="M46">
        <v>66.19</v>
      </c>
      <c r="N46">
        <v>272.83</v>
      </c>
      <c r="O46">
        <v>100.52</v>
      </c>
      <c r="P46">
        <v>6.99</v>
      </c>
      <c r="Q46">
        <v>20</v>
      </c>
      <c r="R46" s="93">
        <v>33</v>
      </c>
      <c r="S46" s="93">
        <v>33</v>
      </c>
      <c r="T46" s="93">
        <v>33</v>
      </c>
      <c r="U46">
        <v>7.67</v>
      </c>
      <c r="V46">
        <v>107.46529</v>
      </c>
      <c r="W46">
        <v>5.85</v>
      </c>
      <c r="X46">
        <v>106</v>
      </c>
      <c r="Y46">
        <v>35.340000000000003</v>
      </c>
      <c r="Z46">
        <v>35.33</v>
      </c>
      <c r="AA46">
        <v>231.86</v>
      </c>
      <c r="AB46">
        <v>46.37</v>
      </c>
      <c r="AC46">
        <v>92.38</v>
      </c>
      <c r="AD46">
        <v>44.5</v>
      </c>
      <c r="AE46">
        <v>93</v>
      </c>
      <c r="AF46">
        <v>47</v>
      </c>
      <c r="AG46">
        <v>37.340000000000003</v>
      </c>
      <c r="AH46">
        <v>78.33</v>
      </c>
      <c r="AI46">
        <v>78.33</v>
      </c>
      <c r="AJ46">
        <v>25.74</v>
      </c>
      <c r="AK46">
        <v>193</v>
      </c>
      <c r="AL46">
        <v>82</v>
      </c>
    </row>
    <row r="47" spans="1:38">
      <c r="A47" t="s">
        <v>89</v>
      </c>
      <c r="B47" s="34">
        <v>145.62</v>
      </c>
      <c r="C47" s="34">
        <v>57.6</v>
      </c>
      <c r="D47" s="93">
        <f t="shared" si="0"/>
        <v>99</v>
      </c>
      <c r="E47" s="34">
        <v>11.53</v>
      </c>
      <c r="F47" s="34"/>
      <c r="G47" s="34"/>
      <c r="H47" s="34"/>
      <c r="I47" s="34"/>
      <c r="J47" s="37">
        <v>15.58</v>
      </c>
      <c r="K47" s="37">
        <v>15.58</v>
      </c>
      <c r="L47" s="37">
        <v>15.97</v>
      </c>
      <c r="M47">
        <v>66.19</v>
      </c>
      <c r="N47">
        <v>272.83</v>
      </c>
      <c r="O47">
        <v>86.84</v>
      </c>
      <c r="P47">
        <v>6.99</v>
      </c>
      <c r="Q47">
        <v>16</v>
      </c>
      <c r="R47" s="93">
        <v>33</v>
      </c>
      <c r="S47" s="93">
        <v>33</v>
      </c>
      <c r="T47" s="93">
        <v>33</v>
      </c>
      <c r="U47">
        <v>7.67</v>
      </c>
      <c r="V47">
        <v>107.92321099999999</v>
      </c>
      <c r="W47">
        <v>5.66</v>
      </c>
      <c r="X47">
        <v>107.5</v>
      </c>
      <c r="Y47">
        <v>35.840000000000003</v>
      </c>
      <c r="Z47">
        <v>35.83</v>
      </c>
      <c r="AA47">
        <v>232.87</v>
      </c>
      <c r="AB47">
        <v>46.57</v>
      </c>
      <c r="AC47">
        <v>92.49</v>
      </c>
      <c r="AD47">
        <v>44.5</v>
      </c>
      <c r="AE47">
        <v>93</v>
      </c>
      <c r="AF47">
        <v>47</v>
      </c>
      <c r="AG47">
        <v>37.659999999999997</v>
      </c>
      <c r="AH47">
        <v>78.33</v>
      </c>
      <c r="AI47">
        <v>78.33</v>
      </c>
      <c r="AJ47">
        <v>26.75</v>
      </c>
      <c r="AK47">
        <v>193</v>
      </c>
      <c r="AL47">
        <v>82</v>
      </c>
    </row>
    <row r="48" spans="1:38">
      <c r="A48" t="s">
        <v>90</v>
      </c>
      <c r="B48" s="34">
        <v>193.87</v>
      </c>
      <c r="C48" s="34">
        <v>57.6</v>
      </c>
      <c r="D48" s="93">
        <f t="shared" si="0"/>
        <v>99</v>
      </c>
      <c r="E48" s="34">
        <v>11.53</v>
      </c>
      <c r="F48" s="34"/>
      <c r="G48" s="34"/>
      <c r="H48" s="34"/>
      <c r="I48" s="34"/>
      <c r="J48" s="37">
        <v>15.72</v>
      </c>
      <c r="K48" s="37">
        <v>15.72</v>
      </c>
      <c r="L48" s="37">
        <v>16.11</v>
      </c>
      <c r="M48">
        <v>66.19</v>
      </c>
      <c r="N48">
        <v>272.83</v>
      </c>
      <c r="O48">
        <v>86.84</v>
      </c>
      <c r="P48">
        <v>6.99</v>
      </c>
      <c r="Q48">
        <v>16</v>
      </c>
      <c r="R48" s="93">
        <v>33</v>
      </c>
      <c r="S48" s="93">
        <v>33</v>
      </c>
      <c r="T48" s="93">
        <v>33</v>
      </c>
      <c r="U48">
        <v>7.67</v>
      </c>
      <c r="V48">
        <v>107.91346799999999</v>
      </c>
      <c r="W48">
        <v>5.66</v>
      </c>
      <c r="X48">
        <v>109</v>
      </c>
      <c r="Y48">
        <v>36.340000000000003</v>
      </c>
      <c r="Z48">
        <v>36.33</v>
      </c>
      <c r="AA48">
        <v>233.16</v>
      </c>
      <c r="AB48">
        <v>46.63</v>
      </c>
      <c r="AC48">
        <v>92.45</v>
      </c>
      <c r="AD48">
        <v>44.5</v>
      </c>
      <c r="AE48">
        <v>93</v>
      </c>
      <c r="AF48">
        <v>47</v>
      </c>
      <c r="AG48">
        <v>38.340000000000003</v>
      </c>
      <c r="AH48">
        <v>78.33</v>
      </c>
      <c r="AI48">
        <v>78.33</v>
      </c>
      <c r="AJ48">
        <v>26.75</v>
      </c>
      <c r="AK48">
        <v>193</v>
      </c>
      <c r="AL48">
        <v>82</v>
      </c>
    </row>
    <row r="49" spans="1:38">
      <c r="A49" t="s">
        <v>91</v>
      </c>
      <c r="B49" s="34">
        <v>201.53</v>
      </c>
      <c r="C49" s="34">
        <v>57.6</v>
      </c>
      <c r="D49" s="93">
        <f t="shared" si="0"/>
        <v>99</v>
      </c>
      <c r="E49" s="34">
        <v>11.53</v>
      </c>
      <c r="F49" s="34"/>
      <c r="G49" s="34"/>
      <c r="H49" s="34"/>
      <c r="I49" s="34"/>
      <c r="J49" s="37">
        <v>15.72</v>
      </c>
      <c r="K49" s="37">
        <v>15.72</v>
      </c>
      <c r="L49" s="37">
        <v>16.11</v>
      </c>
      <c r="M49">
        <v>66.19</v>
      </c>
      <c r="N49">
        <v>272.83</v>
      </c>
      <c r="O49">
        <v>86.84</v>
      </c>
      <c r="P49">
        <v>6.99</v>
      </c>
      <c r="Q49">
        <v>15</v>
      </c>
      <c r="R49" s="93">
        <v>33</v>
      </c>
      <c r="S49" s="93">
        <v>33</v>
      </c>
      <c r="T49" s="93">
        <v>33</v>
      </c>
      <c r="U49">
        <v>7.67</v>
      </c>
      <c r="V49">
        <v>106.89045299999999</v>
      </c>
      <c r="W49">
        <v>5.66</v>
      </c>
      <c r="X49">
        <v>110</v>
      </c>
      <c r="Y49">
        <v>36.659999999999997</v>
      </c>
      <c r="Z49">
        <v>36.67</v>
      </c>
      <c r="AA49">
        <v>233.33</v>
      </c>
      <c r="AB49">
        <v>46.67</v>
      </c>
      <c r="AC49">
        <v>92.53</v>
      </c>
      <c r="AD49">
        <v>44.5</v>
      </c>
      <c r="AE49">
        <v>93</v>
      </c>
      <c r="AF49">
        <v>47</v>
      </c>
      <c r="AG49">
        <v>38.340000000000003</v>
      </c>
      <c r="AH49">
        <v>78.33</v>
      </c>
      <c r="AI49">
        <v>78.33</v>
      </c>
      <c r="AJ49">
        <v>26.75</v>
      </c>
      <c r="AK49">
        <v>193</v>
      </c>
      <c r="AL49">
        <v>82</v>
      </c>
    </row>
    <row r="50" spans="1:38">
      <c r="A50" t="s">
        <v>92</v>
      </c>
      <c r="B50" s="34">
        <v>201.53</v>
      </c>
      <c r="C50" s="34">
        <v>57.6</v>
      </c>
      <c r="D50" s="93">
        <f t="shared" si="0"/>
        <v>99</v>
      </c>
      <c r="E50" s="34">
        <v>11.53</v>
      </c>
      <c r="F50" s="34"/>
      <c r="G50" s="34"/>
      <c r="H50" s="34"/>
      <c r="I50" s="34"/>
      <c r="J50" s="37">
        <v>15.72</v>
      </c>
      <c r="K50" s="37">
        <v>15.72</v>
      </c>
      <c r="L50" s="37">
        <v>16.11</v>
      </c>
      <c r="M50">
        <v>66.19</v>
      </c>
      <c r="N50">
        <v>272.83</v>
      </c>
      <c r="O50">
        <v>86.84</v>
      </c>
      <c r="P50">
        <v>6.99</v>
      </c>
      <c r="Q50">
        <v>14.6</v>
      </c>
      <c r="R50" s="93">
        <v>33</v>
      </c>
      <c r="S50" s="93">
        <v>33</v>
      </c>
      <c r="T50" s="93">
        <v>33</v>
      </c>
      <c r="U50">
        <v>7.67</v>
      </c>
      <c r="V50">
        <v>105.750522</v>
      </c>
      <c r="W50">
        <v>5.66</v>
      </c>
      <c r="X50">
        <v>110</v>
      </c>
      <c r="Y50">
        <v>36.659999999999997</v>
      </c>
      <c r="Z50">
        <v>36.67</v>
      </c>
      <c r="AA50">
        <v>233.33</v>
      </c>
      <c r="AB50">
        <v>46.67</v>
      </c>
      <c r="AC50">
        <v>92.71</v>
      </c>
      <c r="AD50">
        <v>44.5</v>
      </c>
      <c r="AE50">
        <v>93</v>
      </c>
      <c r="AF50">
        <v>47</v>
      </c>
      <c r="AG50">
        <v>38.340000000000003</v>
      </c>
      <c r="AH50">
        <v>78.33</v>
      </c>
      <c r="AI50">
        <v>78.33</v>
      </c>
      <c r="AJ50">
        <v>26.75</v>
      </c>
      <c r="AK50">
        <v>193</v>
      </c>
      <c r="AL50">
        <v>82</v>
      </c>
    </row>
    <row r="51" spans="1:38">
      <c r="A51" t="s">
        <v>93</v>
      </c>
      <c r="B51" s="34">
        <v>174.57</v>
      </c>
      <c r="C51" s="34">
        <v>57.6</v>
      </c>
      <c r="D51" s="93">
        <f t="shared" si="0"/>
        <v>99</v>
      </c>
      <c r="E51" s="34">
        <v>11.53</v>
      </c>
      <c r="F51" s="34"/>
      <c r="G51" s="34"/>
      <c r="H51" s="34"/>
      <c r="I51" s="34"/>
      <c r="J51" s="37">
        <v>15.72</v>
      </c>
      <c r="K51" s="37">
        <v>15.72</v>
      </c>
      <c r="L51" s="37">
        <v>16.11</v>
      </c>
      <c r="M51">
        <v>66.19</v>
      </c>
      <c r="N51">
        <v>272.83</v>
      </c>
      <c r="O51">
        <v>77.19</v>
      </c>
      <c r="P51">
        <v>6.99</v>
      </c>
      <c r="Q51">
        <v>9.01</v>
      </c>
      <c r="R51" s="93">
        <v>33</v>
      </c>
      <c r="S51" s="93">
        <v>33</v>
      </c>
      <c r="T51" s="93">
        <v>33</v>
      </c>
      <c r="U51">
        <v>7.67</v>
      </c>
      <c r="V51">
        <v>101.707177</v>
      </c>
      <c r="W51">
        <v>5.57</v>
      </c>
      <c r="X51">
        <v>110</v>
      </c>
      <c r="Y51">
        <v>36.659999999999997</v>
      </c>
      <c r="Z51">
        <v>36.67</v>
      </c>
      <c r="AA51">
        <v>233.33</v>
      </c>
      <c r="AB51">
        <v>46.67</v>
      </c>
      <c r="AC51">
        <v>92.81</v>
      </c>
      <c r="AD51">
        <v>44.5</v>
      </c>
      <c r="AE51">
        <v>93</v>
      </c>
      <c r="AF51">
        <v>47</v>
      </c>
      <c r="AG51">
        <v>38.340000000000003</v>
      </c>
      <c r="AH51">
        <v>78.33</v>
      </c>
      <c r="AI51">
        <v>78.33</v>
      </c>
      <c r="AJ51">
        <v>26.25</v>
      </c>
      <c r="AK51">
        <v>193</v>
      </c>
      <c r="AL51">
        <v>82</v>
      </c>
    </row>
    <row r="52" spans="1:38">
      <c r="A52" t="s">
        <v>94</v>
      </c>
      <c r="B52" s="34">
        <v>174.57</v>
      </c>
      <c r="C52" s="34">
        <v>57.6</v>
      </c>
      <c r="D52" s="93">
        <f t="shared" si="0"/>
        <v>99</v>
      </c>
      <c r="E52" s="34">
        <v>11.53</v>
      </c>
      <c r="F52" s="34"/>
      <c r="G52" s="34"/>
      <c r="H52" s="34"/>
      <c r="I52" s="34"/>
      <c r="J52" s="37">
        <v>15.72</v>
      </c>
      <c r="K52" s="37">
        <v>15.72</v>
      </c>
      <c r="L52" s="37">
        <v>16.11</v>
      </c>
      <c r="M52">
        <v>66.19</v>
      </c>
      <c r="N52">
        <v>272.83</v>
      </c>
      <c r="O52">
        <v>77.19</v>
      </c>
      <c r="P52">
        <v>6.99</v>
      </c>
      <c r="Q52">
        <v>9.2100000000000009</v>
      </c>
      <c r="R52" s="93">
        <v>33</v>
      </c>
      <c r="S52" s="93">
        <v>33</v>
      </c>
      <c r="T52" s="93">
        <v>33</v>
      </c>
      <c r="U52">
        <v>7.67</v>
      </c>
      <c r="V52">
        <v>100.781592</v>
      </c>
      <c r="W52">
        <v>5.57</v>
      </c>
      <c r="X52">
        <v>110</v>
      </c>
      <c r="Y52">
        <v>36.659999999999997</v>
      </c>
      <c r="Z52">
        <v>36.67</v>
      </c>
      <c r="AA52">
        <v>233.33</v>
      </c>
      <c r="AB52">
        <v>46.67</v>
      </c>
      <c r="AC52">
        <v>92.77</v>
      </c>
      <c r="AD52">
        <v>44.5</v>
      </c>
      <c r="AE52">
        <v>93</v>
      </c>
      <c r="AF52">
        <v>47</v>
      </c>
      <c r="AG52">
        <v>38.340000000000003</v>
      </c>
      <c r="AH52">
        <v>78.33</v>
      </c>
      <c r="AI52">
        <v>78.33</v>
      </c>
      <c r="AJ52">
        <v>26.25</v>
      </c>
      <c r="AK52">
        <v>193</v>
      </c>
      <c r="AL52">
        <v>82</v>
      </c>
    </row>
    <row r="53" spans="1:38">
      <c r="A53" t="s">
        <v>95</v>
      </c>
      <c r="B53" s="34">
        <v>174.57</v>
      </c>
      <c r="C53" s="34">
        <v>57.6</v>
      </c>
      <c r="D53" s="93">
        <f t="shared" si="0"/>
        <v>99</v>
      </c>
      <c r="E53" s="34">
        <v>11.21</v>
      </c>
      <c r="F53" s="34"/>
      <c r="G53" s="34"/>
      <c r="H53" s="34"/>
      <c r="I53" s="34"/>
      <c r="J53" s="37">
        <v>15.72</v>
      </c>
      <c r="K53" s="37">
        <v>15.72</v>
      </c>
      <c r="L53" s="37">
        <v>16.11</v>
      </c>
      <c r="M53">
        <v>66.19</v>
      </c>
      <c r="N53">
        <v>272.83</v>
      </c>
      <c r="O53">
        <v>77.19</v>
      </c>
      <c r="P53">
        <v>6.99</v>
      </c>
      <c r="Q53">
        <v>9.41</v>
      </c>
      <c r="R53" s="93">
        <v>33</v>
      </c>
      <c r="S53" s="93">
        <v>33</v>
      </c>
      <c r="T53" s="93">
        <v>33</v>
      </c>
      <c r="U53">
        <v>7.67</v>
      </c>
      <c r="V53">
        <v>97.507943999999995</v>
      </c>
      <c r="W53">
        <v>5.57</v>
      </c>
      <c r="X53">
        <v>110</v>
      </c>
      <c r="Y53">
        <v>36.659999999999997</v>
      </c>
      <c r="Z53">
        <v>36.67</v>
      </c>
      <c r="AA53">
        <v>233.33</v>
      </c>
      <c r="AB53">
        <v>46.67</v>
      </c>
      <c r="AC53">
        <v>92.72</v>
      </c>
      <c r="AD53">
        <v>44.5</v>
      </c>
      <c r="AE53">
        <v>93</v>
      </c>
      <c r="AF53">
        <v>47</v>
      </c>
      <c r="AG53">
        <v>38.340000000000003</v>
      </c>
      <c r="AH53">
        <v>78.33</v>
      </c>
      <c r="AI53">
        <v>78.33</v>
      </c>
      <c r="AJ53">
        <v>26.25</v>
      </c>
      <c r="AK53">
        <v>193</v>
      </c>
      <c r="AL53">
        <v>82</v>
      </c>
    </row>
    <row r="54" spans="1:38">
      <c r="A54" t="s">
        <v>96</v>
      </c>
      <c r="B54" s="34">
        <v>201.53</v>
      </c>
      <c r="C54" s="34">
        <v>57.6</v>
      </c>
      <c r="D54" s="93">
        <f t="shared" si="0"/>
        <v>99</v>
      </c>
      <c r="E54" s="34">
        <v>11.21</v>
      </c>
      <c r="F54" s="34"/>
      <c r="G54" s="34"/>
      <c r="H54" s="34"/>
      <c r="I54" s="34"/>
      <c r="J54" s="37">
        <v>15.72</v>
      </c>
      <c r="K54" s="37">
        <v>15.72</v>
      </c>
      <c r="L54" s="37">
        <v>16.11</v>
      </c>
      <c r="M54">
        <v>66.19</v>
      </c>
      <c r="N54">
        <v>272.83</v>
      </c>
      <c r="O54">
        <v>77.19</v>
      </c>
      <c r="P54">
        <v>6.99</v>
      </c>
      <c r="Q54">
        <v>9.81</v>
      </c>
      <c r="R54" s="93">
        <v>33</v>
      </c>
      <c r="S54" s="93">
        <v>33</v>
      </c>
      <c r="T54" s="93">
        <v>33</v>
      </c>
      <c r="U54">
        <v>7.67</v>
      </c>
      <c r="V54">
        <v>92.938477000000006</v>
      </c>
      <c r="W54">
        <v>5.57</v>
      </c>
      <c r="X54">
        <v>110</v>
      </c>
      <c r="Y54">
        <v>36.659999999999997</v>
      </c>
      <c r="Z54">
        <v>36.67</v>
      </c>
      <c r="AA54">
        <v>233.33</v>
      </c>
      <c r="AB54">
        <v>46.67</v>
      </c>
      <c r="AC54">
        <v>92.67</v>
      </c>
      <c r="AD54">
        <v>44.5</v>
      </c>
      <c r="AE54">
        <v>93</v>
      </c>
      <c r="AF54">
        <v>47</v>
      </c>
      <c r="AG54">
        <v>38.340000000000003</v>
      </c>
      <c r="AH54">
        <v>78.33</v>
      </c>
      <c r="AI54">
        <v>78.33</v>
      </c>
      <c r="AJ54">
        <v>26.25</v>
      </c>
      <c r="AK54">
        <v>193</v>
      </c>
      <c r="AL54">
        <v>82</v>
      </c>
    </row>
    <row r="55" spans="1:38">
      <c r="A55" t="s">
        <v>97</v>
      </c>
      <c r="B55" s="34">
        <v>201.53</v>
      </c>
      <c r="C55" s="34">
        <v>57.6</v>
      </c>
      <c r="D55" s="93">
        <f t="shared" si="0"/>
        <v>99</v>
      </c>
      <c r="E55" s="34">
        <v>15.06</v>
      </c>
      <c r="F55" s="34"/>
      <c r="G55" s="34"/>
      <c r="H55" s="34"/>
      <c r="I55" s="34"/>
      <c r="J55" s="37">
        <v>15.72</v>
      </c>
      <c r="K55" s="37">
        <v>15.72</v>
      </c>
      <c r="L55" s="37">
        <v>16.11</v>
      </c>
      <c r="M55">
        <v>66.19</v>
      </c>
      <c r="N55">
        <v>272.83</v>
      </c>
      <c r="O55">
        <v>77.19</v>
      </c>
      <c r="P55">
        <v>7.37</v>
      </c>
      <c r="Q55">
        <v>9.61</v>
      </c>
      <c r="R55" s="93">
        <v>33</v>
      </c>
      <c r="S55" s="93">
        <v>33</v>
      </c>
      <c r="T55" s="93">
        <v>33</v>
      </c>
      <c r="U55">
        <v>7.67</v>
      </c>
      <c r="V55">
        <v>89.499198000000007</v>
      </c>
      <c r="W55">
        <v>5.57</v>
      </c>
      <c r="X55">
        <v>110</v>
      </c>
      <c r="Y55">
        <v>36.659999999999997</v>
      </c>
      <c r="Z55">
        <v>36.67</v>
      </c>
      <c r="AA55">
        <v>233.33</v>
      </c>
      <c r="AB55">
        <v>46.67</v>
      </c>
      <c r="AC55">
        <v>92.56</v>
      </c>
      <c r="AD55">
        <v>44.5</v>
      </c>
      <c r="AE55">
        <v>93</v>
      </c>
      <c r="AF55">
        <v>47</v>
      </c>
      <c r="AG55">
        <v>38.340000000000003</v>
      </c>
      <c r="AH55">
        <v>78.33</v>
      </c>
      <c r="AI55">
        <v>78.33</v>
      </c>
      <c r="AJ55">
        <v>26.25</v>
      </c>
      <c r="AK55">
        <v>193</v>
      </c>
      <c r="AL55">
        <v>82</v>
      </c>
    </row>
    <row r="56" spans="1:38">
      <c r="A56" t="s">
        <v>98</v>
      </c>
      <c r="B56" s="34">
        <v>201.53</v>
      </c>
      <c r="C56" s="34">
        <v>57.6</v>
      </c>
      <c r="D56" s="93">
        <f t="shared" si="0"/>
        <v>99</v>
      </c>
      <c r="E56" s="34">
        <v>13.26</v>
      </c>
      <c r="F56" s="34"/>
      <c r="G56" s="34"/>
      <c r="H56" s="34"/>
      <c r="I56" s="34"/>
      <c r="J56" s="37">
        <v>15.72</v>
      </c>
      <c r="K56" s="37">
        <v>15.72</v>
      </c>
      <c r="L56" s="37">
        <v>16.11</v>
      </c>
      <c r="M56">
        <v>66.19</v>
      </c>
      <c r="N56">
        <v>272.83</v>
      </c>
      <c r="O56">
        <v>77.19</v>
      </c>
      <c r="P56">
        <v>7.37</v>
      </c>
      <c r="Q56">
        <v>9.81</v>
      </c>
      <c r="R56" s="93">
        <v>33</v>
      </c>
      <c r="S56" s="93">
        <v>33</v>
      </c>
      <c r="T56" s="93">
        <v>33</v>
      </c>
      <c r="U56">
        <v>7.67</v>
      </c>
      <c r="V56">
        <v>87.131648999999996</v>
      </c>
      <c r="W56">
        <v>5.57</v>
      </c>
      <c r="X56">
        <v>110</v>
      </c>
      <c r="Y56">
        <v>36.659999999999997</v>
      </c>
      <c r="Z56">
        <v>36.67</v>
      </c>
      <c r="AA56">
        <v>233.33</v>
      </c>
      <c r="AB56">
        <v>46.67</v>
      </c>
      <c r="AC56">
        <v>92.56</v>
      </c>
      <c r="AD56">
        <v>44.5</v>
      </c>
      <c r="AE56">
        <v>93</v>
      </c>
      <c r="AF56">
        <v>47</v>
      </c>
      <c r="AG56">
        <v>38.340000000000003</v>
      </c>
      <c r="AH56">
        <v>78.33</v>
      </c>
      <c r="AI56">
        <v>78.33</v>
      </c>
      <c r="AJ56">
        <v>26.25</v>
      </c>
      <c r="AK56">
        <v>193</v>
      </c>
      <c r="AL56">
        <v>82</v>
      </c>
    </row>
    <row r="57" spans="1:38">
      <c r="A57" t="s">
        <v>99</v>
      </c>
      <c r="B57" s="34">
        <v>201.53</v>
      </c>
      <c r="C57" s="34">
        <v>57.6</v>
      </c>
      <c r="D57" s="93">
        <f t="shared" si="0"/>
        <v>99</v>
      </c>
      <c r="E57" s="34">
        <v>13.26</v>
      </c>
      <c r="F57" s="34"/>
      <c r="G57" s="34"/>
      <c r="H57" s="34"/>
      <c r="I57" s="34"/>
      <c r="J57" s="37">
        <v>15.72</v>
      </c>
      <c r="K57" s="37">
        <v>15.72</v>
      </c>
      <c r="L57" s="37">
        <v>16.11</v>
      </c>
      <c r="M57">
        <v>66.19</v>
      </c>
      <c r="N57">
        <v>272.83</v>
      </c>
      <c r="O57">
        <v>86.84</v>
      </c>
      <c r="P57">
        <v>7.76</v>
      </c>
      <c r="Q57">
        <v>10.41</v>
      </c>
      <c r="R57" s="93">
        <v>33</v>
      </c>
      <c r="S57" s="93">
        <v>33</v>
      </c>
      <c r="T57" s="93">
        <v>33</v>
      </c>
      <c r="U57">
        <v>7.67</v>
      </c>
      <c r="V57">
        <v>89.801231000000001</v>
      </c>
      <c r="W57">
        <v>5.57</v>
      </c>
      <c r="X57">
        <v>110</v>
      </c>
      <c r="Y57">
        <v>36.659999999999997</v>
      </c>
      <c r="Z57">
        <v>36.67</v>
      </c>
      <c r="AA57">
        <v>233.33</v>
      </c>
      <c r="AB57">
        <v>46.67</v>
      </c>
      <c r="AC57">
        <v>92.46</v>
      </c>
      <c r="AD57">
        <v>45</v>
      </c>
      <c r="AE57">
        <v>93</v>
      </c>
      <c r="AF57">
        <v>47</v>
      </c>
      <c r="AG57">
        <v>38.340000000000003</v>
      </c>
      <c r="AH57">
        <v>78.33</v>
      </c>
      <c r="AI57">
        <v>78.33</v>
      </c>
      <c r="AJ57">
        <v>27.26</v>
      </c>
      <c r="AK57">
        <v>189</v>
      </c>
      <c r="AL57">
        <v>81</v>
      </c>
    </row>
    <row r="58" spans="1:38">
      <c r="A58" t="s">
        <v>100</v>
      </c>
      <c r="B58" s="34">
        <v>249.77</v>
      </c>
      <c r="C58" s="34">
        <v>57.6</v>
      </c>
      <c r="D58" s="93">
        <f t="shared" si="0"/>
        <v>99</v>
      </c>
      <c r="E58" s="34">
        <v>13.26</v>
      </c>
      <c r="F58" s="34"/>
      <c r="G58" s="34"/>
      <c r="H58" s="34"/>
      <c r="I58" s="34"/>
      <c r="J58" s="37">
        <v>15.53</v>
      </c>
      <c r="K58" s="37">
        <v>15.53</v>
      </c>
      <c r="L58" s="37">
        <v>15.92</v>
      </c>
      <c r="M58">
        <v>66.19</v>
      </c>
      <c r="N58">
        <v>272.83</v>
      </c>
      <c r="O58">
        <v>86.84</v>
      </c>
      <c r="P58">
        <v>7.76</v>
      </c>
      <c r="Q58">
        <v>11.01</v>
      </c>
      <c r="R58" s="93">
        <v>33</v>
      </c>
      <c r="S58" s="93">
        <v>33</v>
      </c>
      <c r="T58" s="93">
        <v>33</v>
      </c>
      <c r="U58">
        <v>7.67</v>
      </c>
      <c r="V58">
        <v>86.858845000000002</v>
      </c>
      <c r="W58">
        <v>5.57</v>
      </c>
      <c r="X58">
        <v>110</v>
      </c>
      <c r="Y58">
        <v>36.659999999999997</v>
      </c>
      <c r="Z58">
        <v>36.67</v>
      </c>
      <c r="AA58">
        <v>233.33</v>
      </c>
      <c r="AB58">
        <v>46.67</v>
      </c>
      <c r="AC58">
        <v>92.51</v>
      </c>
      <c r="AD58">
        <v>45</v>
      </c>
      <c r="AE58">
        <v>93</v>
      </c>
      <c r="AF58">
        <v>47</v>
      </c>
      <c r="AG58">
        <v>38.340000000000003</v>
      </c>
      <c r="AH58">
        <v>78.33</v>
      </c>
      <c r="AI58">
        <v>78.33</v>
      </c>
      <c r="AJ58">
        <v>26.75</v>
      </c>
      <c r="AK58">
        <v>189</v>
      </c>
      <c r="AL58">
        <v>81</v>
      </c>
    </row>
    <row r="59" spans="1:38">
      <c r="A59" t="s">
        <v>101</v>
      </c>
      <c r="B59" s="34">
        <v>261.97000000000003</v>
      </c>
      <c r="C59" s="34">
        <v>57.6</v>
      </c>
      <c r="D59" s="93">
        <f t="shared" si="0"/>
        <v>99</v>
      </c>
      <c r="E59" s="34">
        <v>13.26</v>
      </c>
      <c r="F59" s="34"/>
      <c r="G59" s="34"/>
      <c r="H59" s="34"/>
      <c r="I59" s="34"/>
      <c r="J59" s="37">
        <v>15.19</v>
      </c>
      <c r="K59" s="37">
        <v>15.19</v>
      </c>
      <c r="L59" s="37">
        <v>15.58</v>
      </c>
      <c r="M59">
        <v>66.19</v>
      </c>
      <c r="N59">
        <v>272.83</v>
      </c>
      <c r="O59">
        <v>100.52</v>
      </c>
      <c r="P59">
        <v>7.76</v>
      </c>
      <c r="Q59">
        <v>11.61</v>
      </c>
      <c r="R59" s="93">
        <v>33</v>
      </c>
      <c r="S59" s="93">
        <v>33</v>
      </c>
      <c r="T59" s="93">
        <v>33</v>
      </c>
      <c r="U59">
        <v>7.83</v>
      </c>
      <c r="V59">
        <v>83.526739000000006</v>
      </c>
      <c r="W59">
        <v>5.7</v>
      </c>
      <c r="X59">
        <v>110</v>
      </c>
      <c r="Y59">
        <v>36.659999999999997</v>
      </c>
      <c r="Z59">
        <v>36.67</v>
      </c>
      <c r="AA59">
        <v>233.33</v>
      </c>
      <c r="AB59">
        <v>46.67</v>
      </c>
      <c r="AC59">
        <v>92.36</v>
      </c>
      <c r="AD59">
        <v>42.73</v>
      </c>
      <c r="AE59">
        <v>93</v>
      </c>
      <c r="AF59">
        <v>47</v>
      </c>
      <c r="AG59">
        <v>38.340000000000003</v>
      </c>
      <c r="AH59">
        <v>78.33</v>
      </c>
      <c r="AI59">
        <v>78.33</v>
      </c>
      <c r="AJ59">
        <v>26.75</v>
      </c>
      <c r="AK59">
        <v>189</v>
      </c>
      <c r="AL59">
        <v>81</v>
      </c>
    </row>
    <row r="60" spans="1:38">
      <c r="A60" t="s">
        <v>102</v>
      </c>
      <c r="B60" s="34">
        <v>261.97000000000003</v>
      </c>
      <c r="C60" s="34">
        <v>57.6</v>
      </c>
      <c r="D60" s="93">
        <f t="shared" si="0"/>
        <v>99</v>
      </c>
      <c r="E60" s="34">
        <v>13.26</v>
      </c>
      <c r="F60" s="34"/>
      <c r="G60" s="34"/>
      <c r="H60" s="34"/>
      <c r="I60" s="34"/>
      <c r="J60" s="37">
        <v>14.69</v>
      </c>
      <c r="K60" s="37">
        <v>14.69</v>
      </c>
      <c r="L60" s="37">
        <v>15.05</v>
      </c>
      <c r="M60">
        <v>66.19</v>
      </c>
      <c r="N60">
        <v>272.83</v>
      </c>
      <c r="O60">
        <v>100.52</v>
      </c>
      <c r="P60">
        <v>7.76</v>
      </c>
      <c r="Q60">
        <v>11.81</v>
      </c>
      <c r="R60" s="93">
        <v>33</v>
      </c>
      <c r="S60" s="93">
        <v>33</v>
      </c>
      <c r="T60" s="93">
        <v>33</v>
      </c>
      <c r="U60">
        <v>7.83</v>
      </c>
      <c r="V60">
        <v>79.571081000000007</v>
      </c>
      <c r="W60">
        <v>5.7</v>
      </c>
      <c r="X60">
        <v>110</v>
      </c>
      <c r="Y60">
        <v>36.659999999999997</v>
      </c>
      <c r="Z60">
        <v>36.67</v>
      </c>
      <c r="AA60">
        <v>232.22</v>
      </c>
      <c r="AB60">
        <v>46.44</v>
      </c>
      <c r="AC60">
        <v>92</v>
      </c>
      <c r="AD60">
        <v>42.17</v>
      </c>
      <c r="AE60">
        <v>93</v>
      </c>
      <c r="AF60">
        <v>47</v>
      </c>
      <c r="AG60">
        <v>38.340000000000003</v>
      </c>
      <c r="AH60">
        <v>78.33</v>
      </c>
      <c r="AI60">
        <v>78.33</v>
      </c>
      <c r="AJ60">
        <v>26.75</v>
      </c>
      <c r="AK60">
        <v>186</v>
      </c>
      <c r="AL60">
        <v>79</v>
      </c>
    </row>
    <row r="61" spans="1:38">
      <c r="A61" t="s">
        <v>103</v>
      </c>
      <c r="B61" s="34">
        <v>261.97000000000003</v>
      </c>
      <c r="C61" s="34">
        <v>57.6</v>
      </c>
      <c r="D61" s="93">
        <f t="shared" si="0"/>
        <v>99</v>
      </c>
      <c r="E61" s="34">
        <v>13.26</v>
      </c>
      <c r="F61" s="34"/>
      <c r="G61" s="34"/>
      <c r="H61" s="34"/>
      <c r="I61" s="34"/>
      <c r="J61" s="37">
        <v>14.04</v>
      </c>
      <c r="K61" s="37">
        <v>14.04</v>
      </c>
      <c r="L61" s="37">
        <v>14.38</v>
      </c>
      <c r="M61">
        <v>66.19</v>
      </c>
      <c r="N61">
        <v>272.83</v>
      </c>
      <c r="O61">
        <v>100.52</v>
      </c>
      <c r="P61">
        <v>8.5399999999999991</v>
      </c>
      <c r="Q61">
        <v>12.6</v>
      </c>
      <c r="R61" s="93">
        <v>33</v>
      </c>
      <c r="S61" s="93">
        <v>33</v>
      </c>
      <c r="T61" s="93">
        <v>33</v>
      </c>
      <c r="U61">
        <v>7.83</v>
      </c>
      <c r="V61">
        <v>78.099888000000007</v>
      </c>
      <c r="W61">
        <v>5.7</v>
      </c>
      <c r="X61">
        <v>110</v>
      </c>
      <c r="Y61">
        <v>36.659999999999997</v>
      </c>
      <c r="Z61">
        <v>36.67</v>
      </c>
      <c r="AA61">
        <v>228.1</v>
      </c>
      <c r="AB61">
        <v>45.62</v>
      </c>
      <c r="AC61">
        <v>91.3</v>
      </c>
      <c r="AD61">
        <v>40.85</v>
      </c>
      <c r="AE61">
        <v>81</v>
      </c>
      <c r="AF61">
        <v>41</v>
      </c>
      <c r="AG61">
        <v>38.340000000000003</v>
      </c>
      <c r="AH61">
        <v>78.33</v>
      </c>
      <c r="AI61">
        <v>78.33</v>
      </c>
      <c r="AJ61">
        <v>26.75</v>
      </c>
      <c r="AK61">
        <v>182</v>
      </c>
      <c r="AL61">
        <v>78</v>
      </c>
    </row>
    <row r="62" spans="1:38">
      <c r="A62" t="s">
        <v>104</v>
      </c>
      <c r="B62" s="34">
        <v>261.97000000000003</v>
      </c>
      <c r="C62" s="34">
        <v>76.510000000000005</v>
      </c>
      <c r="D62" s="93">
        <f t="shared" si="0"/>
        <v>99</v>
      </c>
      <c r="E62" s="34">
        <v>15.06</v>
      </c>
      <c r="F62" s="34"/>
      <c r="G62" s="34"/>
      <c r="H62" s="34"/>
      <c r="I62" s="34"/>
      <c r="J62" s="37">
        <v>13.44</v>
      </c>
      <c r="K62" s="37">
        <v>13.44</v>
      </c>
      <c r="L62" s="37">
        <v>13.77</v>
      </c>
      <c r="M62">
        <v>115.36</v>
      </c>
      <c r="N62">
        <v>272.83</v>
      </c>
      <c r="O62">
        <v>100.52</v>
      </c>
      <c r="P62">
        <v>8.5399999999999991</v>
      </c>
      <c r="Q62">
        <v>13.4</v>
      </c>
      <c r="R62" s="93">
        <v>33</v>
      </c>
      <c r="S62" s="93">
        <v>33</v>
      </c>
      <c r="T62" s="93">
        <v>33</v>
      </c>
      <c r="U62">
        <v>7.83</v>
      </c>
      <c r="V62">
        <v>76.229231999999996</v>
      </c>
      <c r="W62">
        <v>5.7</v>
      </c>
      <c r="X62">
        <v>110</v>
      </c>
      <c r="Y62">
        <v>36.659999999999997</v>
      </c>
      <c r="Z62">
        <v>36.67</v>
      </c>
      <c r="AA62">
        <v>220.33</v>
      </c>
      <c r="AB62">
        <v>44.06</v>
      </c>
      <c r="AC62">
        <v>89.4</v>
      </c>
      <c r="AD62">
        <v>39.54</v>
      </c>
      <c r="AE62">
        <v>78</v>
      </c>
      <c r="AF62">
        <v>39</v>
      </c>
      <c r="AG62">
        <v>38.340000000000003</v>
      </c>
      <c r="AH62">
        <v>78.33</v>
      </c>
      <c r="AI62">
        <v>78.33</v>
      </c>
      <c r="AJ62">
        <v>26.75</v>
      </c>
      <c r="AK62">
        <v>172</v>
      </c>
      <c r="AL62">
        <v>73</v>
      </c>
    </row>
    <row r="63" spans="1:38">
      <c r="A63" t="s">
        <v>105</v>
      </c>
      <c r="B63" s="34">
        <v>261.97000000000003</v>
      </c>
      <c r="C63" s="34">
        <v>87.03</v>
      </c>
      <c r="D63" s="93">
        <f t="shared" si="0"/>
        <v>99</v>
      </c>
      <c r="E63" s="34">
        <v>15.06</v>
      </c>
      <c r="F63" s="34"/>
      <c r="G63" s="34"/>
      <c r="H63" s="34"/>
      <c r="I63" s="34"/>
      <c r="J63" s="37">
        <v>12.84</v>
      </c>
      <c r="K63" s="37">
        <v>12.84</v>
      </c>
      <c r="L63" s="37">
        <v>13.17</v>
      </c>
      <c r="M63">
        <v>115.36</v>
      </c>
      <c r="N63">
        <v>272.83</v>
      </c>
      <c r="O63">
        <v>100.52</v>
      </c>
      <c r="P63">
        <v>8.5399999999999991</v>
      </c>
      <c r="Q63">
        <v>19.8</v>
      </c>
      <c r="R63" s="93">
        <v>33</v>
      </c>
      <c r="S63" s="93">
        <v>33</v>
      </c>
      <c r="T63" s="93">
        <v>33</v>
      </c>
      <c r="U63">
        <v>8.06</v>
      </c>
      <c r="V63">
        <v>77.018415000000005</v>
      </c>
      <c r="W63">
        <v>5.8</v>
      </c>
      <c r="X63">
        <v>110</v>
      </c>
      <c r="Y63">
        <v>36.659999999999997</v>
      </c>
      <c r="Z63">
        <v>36.67</v>
      </c>
      <c r="AA63">
        <v>209.14</v>
      </c>
      <c r="AB63">
        <v>41.83</v>
      </c>
      <c r="AC63">
        <v>85.59</v>
      </c>
      <c r="AD63">
        <v>38.369999999999997</v>
      </c>
      <c r="AE63">
        <v>75</v>
      </c>
      <c r="AF63">
        <v>37</v>
      </c>
      <c r="AG63">
        <v>38.340000000000003</v>
      </c>
      <c r="AH63">
        <v>78.33</v>
      </c>
      <c r="AI63">
        <v>78.33</v>
      </c>
      <c r="AJ63">
        <v>27.26</v>
      </c>
      <c r="AK63">
        <v>161</v>
      </c>
      <c r="AL63">
        <v>69</v>
      </c>
    </row>
    <row r="64" spans="1:38">
      <c r="A64" t="s">
        <v>106</v>
      </c>
      <c r="B64" s="34">
        <v>261.97000000000003</v>
      </c>
      <c r="C64" s="34">
        <v>87.03</v>
      </c>
      <c r="D64" s="93">
        <f t="shared" si="0"/>
        <v>99</v>
      </c>
      <c r="E64" s="34">
        <v>15.06</v>
      </c>
      <c r="F64" s="34"/>
      <c r="G64" s="34"/>
      <c r="H64" s="34"/>
      <c r="I64" s="34"/>
      <c r="J64" s="37">
        <v>12.1</v>
      </c>
      <c r="K64" s="37">
        <v>12.1</v>
      </c>
      <c r="L64" s="37">
        <v>12.4</v>
      </c>
      <c r="M64">
        <v>115.36</v>
      </c>
      <c r="N64">
        <v>272.83</v>
      </c>
      <c r="O64">
        <v>100.52</v>
      </c>
      <c r="P64">
        <v>8.5399999999999991</v>
      </c>
      <c r="Q64">
        <v>22.41</v>
      </c>
      <c r="R64" s="93">
        <v>33</v>
      </c>
      <c r="S64" s="93">
        <v>33</v>
      </c>
      <c r="T64" s="93">
        <v>33</v>
      </c>
      <c r="U64">
        <v>8.06</v>
      </c>
      <c r="V64">
        <v>73.452477000000002</v>
      </c>
      <c r="W64">
        <v>5.8</v>
      </c>
      <c r="X64">
        <v>110</v>
      </c>
      <c r="Y64">
        <v>36.659999999999997</v>
      </c>
      <c r="Z64">
        <v>36.67</v>
      </c>
      <c r="AA64">
        <v>197.5</v>
      </c>
      <c r="AB64">
        <v>39.5</v>
      </c>
      <c r="AC64">
        <v>80.569999999999993</v>
      </c>
      <c r="AD64">
        <v>36.270000000000003</v>
      </c>
      <c r="AE64">
        <v>70</v>
      </c>
      <c r="AF64">
        <v>35</v>
      </c>
      <c r="AG64">
        <v>38.340000000000003</v>
      </c>
      <c r="AH64">
        <v>78.33</v>
      </c>
      <c r="AI64">
        <v>78.33</v>
      </c>
      <c r="AJ64">
        <v>28.26</v>
      </c>
      <c r="AK64">
        <v>151</v>
      </c>
      <c r="AL64">
        <v>64</v>
      </c>
    </row>
    <row r="65" spans="1:38">
      <c r="A65" t="s">
        <v>107</v>
      </c>
      <c r="B65" s="34">
        <v>261.97000000000003</v>
      </c>
      <c r="C65" s="34">
        <v>87.03</v>
      </c>
      <c r="D65" s="93">
        <f t="shared" si="0"/>
        <v>99</v>
      </c>
      <c r="E65" s="34">
        <v>15.06</v>
      </c>
      <c r="F65" s="34"/>
      <c r="G65" s="34"/>
      <c r="H65" s="34"/>
      <c r="I65" s="34"/>
      <c r="J65" s="37">
        <v>11.02</v>
      </c>
      <c r="K65" s="37">
        <v>11.02</v>
      </c>
      <c r="L65" s="37">
        <v>11.3</v>
      </c>
      <c r="M65">
        <v>115.36</v>
      </c>
      <c r="N65">
        <v>272.83</v>
      </c>
      <c r="O65">
        <v>100.52</v>
      </c>
      <c r="P65">
        <v>7.37</v>
      </c>
      <c r="Q65">
        <v>24.61</v>
      </c>
      <c r="R65" s="93">
        <v>33</v>
      </c>
      <c r="S65" s="93">
        <v>33</v>
      </c>
      <c r="T65" s="93">
        <v>33</v>
      </c>
      <c r="U65">
        <v>8.06</v>
      </c>
      <c r="V65">
        <v>68.259457999999995</v>
      </c>
      <c r="W65">
        <v>5.8</v>
      </c>
      <c r="X65">
        <v>110</v>
      </c>
      <c r="Y65">
        <v>36.659999999999997</v>
      </c>
      <c r="Z65">
        <v>36.67</v>
      </c>
      <c r="AA65">
        <v>185.53</v>
      </c>
      <c r="AB65">
        <v>37.1</v>
      </c>
      <c r="AC65">
        <v>75.16</v>
      </c>
      <c r="AD65">
        <v>34.14</v>
      </c>
      <c r="AE65">
        <v>63</v>
      </c>
      <c r="AF65">
        <v>32</v>
      </c>
      <c r="AG65">
        <v>38.340000000000003</v>
      </c>
      <c r="AH65">
        <v>78.33</v>
      </c>
      <c r="AI65">
        <v>78.33</v>
      </c>
      <c r="AJ65">
        <v>27.76</v>
      </c>
      <c r="AK65">
        <v>144</v>
      </c>
      <c r="AL65">
        <v>61</v>
      </c>
    </row>
    <row r="66" spans="1:38">
      <c r="A66" t="s">
        <v>108</v>
      </c>
      <c r="B66" s="34">
        <v>261.97000000000003</v>
      </c>
      <c r="C66" s="34">
        <v>87.03</v>
      </c>
      <c r="D66" s="93">
        <f t="shared" si="0"/>
        <v>99</v>
      </c>
      <c r="E66" s="34">
        <v>15.06</v>
      </c>
      <c r="F66" s="34"/>
      <c r="G66" s="34"/>
      <c r="H66" s="34"/>
      <c r="I66" s="34"/>
      <c r="J66" s="37">
        <v>10.23</v>
      </c>
      <c r="K66" s="37">
        <v>10.23</v>
      </c>
      <c r="L66" s="37">
        <v>10.49</v>
      </c>
      <c r="M66">
        <v>115.36</v>
      </c>
      <c r="N66">
        <v>272.83</v>
      </c>
      <c r="O66">
        <v>100.52</v>
      </c>
      <c r="P66">
        <v>7.37</v>
      </c>
      <c r="Q66">
        <v>27.41</v>
      </c>
      <c r="R66" s="93">
        <v>33</v>
      </c>
      <c r="S66" s="93">
        <v>33</v>
      </c>
      <c r="T66" s="93">
        <v>33</v>
      </c>
      <c r="U66">
        <v>8.06</v>
      </c>
      <c r="V66">
        <v>62.852093000000004</v>
      </c>
      <c r="W66">
        <v>5.8</v>
      </c>
      <c r="X66">
        <v>110</v>
      </c>
      <c r="Y66">
        <v>36.659999999999997</v>
      </c>
      <c r="Z66">
        <v>36.67</v>
      </c>
      <c r="AA66">
        <v>173.18</v>
      </c>
      <c r="AB66">
        <v>34.64</v>
      </c>
      <c r="AC66">
        <v>69.459999999999994</v>
      </c>
      <c r="AD66">
        <v>32.58</v>
      </c>
      <c r="AE66">
        <v>58</v>
      </c>
      <c r="AF66">
        <v>29</v>
      </c>
      <c r="AG66">
        <v>38.340000000000003</v>
      </c>
      <c r="AH66">
        <v>78.33</v>
      </c>
      <c r="AI66">
        <v>78.33</v>
      </c>
      <c r="AJ66">
        <v>27.76</v>
      </c>
      <c r="AK66">
        <v>133</v>
      </c>
      <c r="AL66">
        <v>57</v>
      </c>
    </row>
    <row r="67" spans="1:38">
      <c r="A67" t="s">
        <v>109</v>
      </c>
      <c r="B67" s="34">
        <v>261.97000000000003</v>
      </c>
      <c r="C67" s="34">
        <v>87.03</v>
      </c>
      <c r="D67" s="93">
        <f t="shared" si="0"/>
        <v>99</v>
      </c>
      <c r="E67" s="34">
        <v>15.06</v>
      </c>
      <c r="F67" s="34"/>
      <c r="G67" s="34"/>
      <c r="H67" s="34"/>
      <c r="I67" s="34"/>
      <c r="J67" s="37">
        <v>9.2100000000000009</v>
      </c>
      <c r="K67" s="37">
        <v>9.2100000000000009</v>
      </c>
      <c r="L67" s="37">
        <v>9.44</v>
      </c>
      <c r="M67">
        <v>115.36</v>
      </c>
      <c r="N67">
        <v>272.83</v>
      </c>
      <c r="O67">
        <v>100.52</v>
      </c>
      <c r="P67">
        <v>7.37</v>
      </c>
      <c r="Q67">
        <v>30.22</v>
      </c>
      <c r="R67" s="93">
        <v>33</v>
      </c>
      <c r="S67" s="93">
        <v>33</v>
      </c>
      <c r="T67" s="93">
        <v>33</v>
      </c>
      <c r="U67">
        <v>8.2899999999999991</v>
      </c>
      <c r="V67">
        <v>57.045265000000001</v>
      </c>
      <c r="W67">
        <v>6.13</v>
      </c>
      <c r="X67">
        <v>110</v>
      </c>
      <c r="Y67">
        <v>36.659999999999997</v>
      </c>
      <c r="Z67">
        <v>36.67</v>
      </c>
      <c r="AA67">
        <v>159.33000000000001</v>
      </c>
      <c r="AB67">
        <v>31.87</v>
      </c>
      <c r="AC67">
        <v>63.52</v>
      </c>
      <c r="AD67">
        <v>30.24</v>
      </c>
      <c r="AE67">
        <v>53</v>
      </c>
      <c r="AF67">
        <v>26</v>
      </c>
      <c r="AG67">
        <v>38.340000000000003</v>
      </c>
      <c r="AH67">
        <v>78.33</v>
      </c>
      <c r="AI67">
        <v>78.33</v>
      </c>
      <c r="AJ67">
        <v>27.76</v>
      </c>
      <c r="AK67">
        <v>123</v>
      </c>
      <c r="AL67">
        <v>52</v>
      </c>
    </row>
    <row r="68" spans="1:38">
      <c r="A68" t="s">
        <v>110</v>
      </c>
      <c r="B68" s="34">
        <v>261.97000000000003</v>
      </c>
      <c r="C68" s="34">
        <v>87.03</v>
      </c>
      <c r="D68" s="93">
        <f t="shared" ref="D68:D98" si="1">R68+S68+T68</f>
        <v>99</v>
      </c>
      <c r="E68" s="34">
        <v>15.06</v>
      </c>
      <c r="F68" s="34"/>
      <c r="G68" s="34"/>
      <c r="H68" s="34"/>
      <c r="I68" s="34"/>
      <c r="J68" s="37">
        <v>8.18</v>
      </c>
      <c r="K68" s="37">
        <v>8.18</v>
      </c>
      <c r="L68" s="37">
        <v>8.3800000000000008</v>
      </c>
      <c r="M68">
        <v>115.36</v>
      </c>
      <c r="N68">
        <v>272.83</v>
      </c>
      <c r="O68">
        <v>100.52</v>
      </c>
      <c r="P68">
        <v>7.37</v>
      </c>
      <c r="Q68">
        <v>32.82</v>
      </c>
      <c r="R68" s="93">
        <v>33</v>
      </c>
      <c r="S68" s="93">
        <v>33</v>
      </c>
      <c r="T68" s="93">
        <v>33</v>
      </c>
      <c r="U68">
        <v>8.2899999999999991</v>
      </c>
      <c r="V68">
        <v>50.975375999999997</v>
      </c>
      <c r="W68">
        <v>6.13</v>
      </c>
      <c r="X68">
        <v>110</v>
      </c>
      <c r="Y68">
        <v>36.659999999999997</v>
      </c>
      <c r="Z68">
        <v>36.67</v>
      </c>
      <c r="AA68">
        <v>145.04</v>
      </c>
      <c r="AB68">
        <v>29.01</v>
      </c>
      <c r="AC68">
        <v>57.27</v>
      </c>
      <c r="AD68">
        <v>26.55</v>
      </c>
      <c r="AE68">
        <v>46</v>
      </c>
      <c r="AF68">
        <v>23</v>
      </c>
      <c r="AG68">
        <v>38.340000000000003</v>
      </c>
      <c r="AH68">
        <v>78.33</v>
      </c>
      <c r="AI68">
        <v>78.33</v>
      </c>
      <c r="AJ68">
        <v>27.76</v>
      </c>
      <c r="AK68">
        <v>109</v>
      </c>
      <c r="AL68">
        <v>46</v>
      </c>
    </row>
    <row r="69" spans="1:38">
      <c r="A69" t="s">
        <v>111</v>
      </c>
      <c r="B69" s="34">
        <v>261.97000000000003</v>
      </c>
      <c r="C69" s="34">
        <v>87.03</v>
      </c>
      <c r="D69" s="93">
        <f t="shared" si="1"/>
        <v>86.87</v>
      </c>
      <c r="E69" s="34">
        <v>15.06</v>
      </c>
      <c r="F69" s="34"/>
      <c r="G69" s="34"/>
      <c r="H69" s="34"/>
      <c r="I69" s="34"/>
      <c r="J69" s="37">
        <v>7.17</v>
      </c>
      <c r="K69" s="37">
        <v>7.17</v>
      </c>
      <c r="L69" s="37">
        <v>7.35</v>
      </c>
      <c r="M69">
        <v>115.36</v>
      </c>
      <c r="N69">
        <v>272.83</v>
      </c>
      <c r="O69">
        <v>100.52</v>
      </c>
      <c r="P69">
        <v>7.6</v>
      </c>
      <c r="Q69">
        <v>25.81</v>
      </c>
      <c r="R69" s="93">
        <v>33</v>
      </c>
      <c r="S69" s="93">
        <v>33</v>
      </c>
      <c r="T69" s="93">
        <v>20.87</v>
      </c>
      <c r="U69">
        <v>8.2899999999999991</v>
      </c>
      <c r="V69">
        <v>44.116304</v>
      </c>
      <c r="W69">
        <v>6.13</v>
      </c>
      <c r="X69">
        <v>110</v>
      </c>
      <c r="Y69">
        <v>36.659999999999997</v>
      </c>
      <c r="Z69">
        <v>36.67</v>
      </c>
      <c r="AA69">
        <v>130.13</v>
      </c>
      <c r="AB69">
        <v>26.03</v>
      </c>
      <c r="AC69">
        <v>50.71</v>
      </c>
      <c r="AD69">
        <v>23.05</v>
      </c>
      <c r="AE69">
        <v>40</v>
      </c>
      <c r="AF69">
        <v>20</v>
      </c>
      <c r="AG69">
        <v>38.340000000000003</v>
      </c>
      <c r="AH69">
        <v>78.33</v>
      </c>
      <c r="AI69">
        <v>78.33</v>
      </c>
      <c r="AJ69">
        <v>27.76</v>
      </c>
      <c r="AK69">
        <v>98</v>
      </c>
      <c r="AL69">
        <v>42</v>
      </c>
    </row>
    <row r="70" spans="1:38">
      <c r="A70" t="s">
        <v>112</v>
      </c>
      <c r="B70" s="34">
        <v>261.97000000000003</v>
      </c>
      <c r="C70" s="34">
        <v>87.03</v>
      </c>
      <c r="D70" s="93">
        <f t="shared" si="1"/>
        <v>76.97</v>
      </c>
      <c r="E70" s="34">
        <v>15.06</v>
      </c>
      <c r="F70" s="34"/>
      <c r="G70" s="34"/>
      <c r="H70" s="34"/>
      <c r="I70" s="34"/>
      <c r="J70" s="37">
        <v>6.03</v>
      </c>
      <c r="K70" s="37">
        <v>6.03</v>
      </c>
      <c r="L70" s="37">
        <v>6.18</v>
      </c>
      <c r="M70">
        <v>115.36</v>
      </c>
      <c r="N70">
        <v>272.83</v>
      </c>
      <c r="O70">
        <v>100.52</v>
      </c>
      <c r="P70">
        <v>7.6</v>
      </c>
      <c r="Q70">
        <v>26.01</v>
      </c>
      <c r="R70" s="93">
        <v>33</v>
      </c>
      <c r="S70" s="93">
        <v>33</v>
      </c>
      <c r="T70" s="93">
        <v>10.97</v>
      </c>
      <c r="U70">
        <v>8.2899999999999991</v>
      </c>
      <c r="V70">
        <v>38.085386999999997</v>
      </c>
      <c r="W70">
        <v>6.13</v>
      </c>
      <c r="X70">
        <v>110</v>
      </c>
      <c r="Y70">
        <v>36.659999999999997</v>
      </c>
      <c r="Z70">
        <v>36.67</v>
      </c>
      <c r="AA70">
        <v>115.34</v>
      </c>
      <c r="AB70">
        <v>23.07</v>
      </c>
      <c r="AC70">
        <v>43.4</v>
      </c>
      <c r="AD70">
        <v>21.02</v>
      </c>
      <c r="AE70">
        <v>33</v>
      </c>
      <c r="AF70">
        <v>17</v>
      </c>
      <c r="AG70">
        <v>38.340000000000003</v>
      </c>
      <c r="AH70">
        <v>78.33</v>
      </c>
      <c r="AI70">
        <v>78.33</v>
      </c>
      <c r="AJ70">
        <v>27.76</v>
      </c>
      <c r="AK70">
        <v>84</v>
      </c>
      <c r="AL70">
        <v>36</v>
      </c>
    </row>
    <row r="71" spans="1:38">
      <c r="A71" t="s">
        <v>113</v>
      </c>
      <c r="B71" s="34">
        <v>261.97000000000003</v>
      </c>
      <c r="C71" s="34">
        <v>87.03</v>
      </c>
      <c r="D71" s="93">
        <f t="shared" si="1"/>
        <v>59.08</v>
      </c>
      <c r="E71" s="34">
        <v>15.06</v>
      </c>
      <c r="F71" s="34"/>
      <c r="G71" s="34"/>
      <c r="H71" s="34"/>
      <c r="I71" s="34"/>
      <c r="J71" s="37">
        <v>4.76</v>
      </c>
      <c r="K71" s="37">
        <v>4.76</v>
      </c>
      <c r="L71" s="37">
        <v>4.87</v>
      </c>
      <c r="M71">
        <v>115.36</v>
      </c>
      <c r="N71">
        <v>272.83</v>
      </c>
      <c r="O71">
        <v>100.52</v>
      </c>
      <c r="P71">
        <v>7.6</v>
      </c>
      <c r="Q71">
        <v>29.22</v>
      </c>
      <c r="R71" s="93">
        <v>33</v>
      </c>
      <c r="S71" s="93">
        <v>22</v>
      </c>
      <c r="T71" s="93">
        <v>4.08</v>
      </c>
      <c r="U71">
        <v>8.83</v>
      </c>
      <c r="V71">
        <v>32.103185000000003</v>
      </c>
      <c r="W71">
        <v>6.49</v>
      </c>
      <c r="X71">
        <v>110</v>
      </c>
      <c r="Y71">
        <v>36.659999999999997</v>
      </c>
      <c r="Z71">
        <v>36.67</v>
      </c>
      <c r="AA71">
        <v>99.87</v>
      </c>
      <c r="AB71">
        <v>19.97</v>
      </c>
      <c r="AC71">
        <v>36</v>
      </c>
      <c r="AD71">
        <v>17.559999999999999</v>
      </c>
      <c r="AE71">
        <v>27</v>
      </c>
      <c r="AF71">
        <v>13</v>
      </c>
      <c r="AG71">
        <v>38.340000000000003</v>
      </c>
      <c r="AH71">
        <v>78.33</v>
      </c>
      <c r="AI71">
        <v>78.33</v>
      </c>
      <c r="AJ71">
        <v>27.76</v>
      </c>
      <c r="AK71">
        <v>70</v>
      </c>
      <c r="AL71">
        <v>30</v>
      </c>
    </row>
    <row r="72" spans="1:38">
      <c r="A72" t="s">
        <v>114</v>
      </c>
      <c r="B72" s="34">
        <v>261.97000000000003</v>
      </c>
      <c r="C72" s="34">
        <v>87.03</v>
      </c>
      <c r="D72" s="93">
        <f t="shared" si="1"/>
        <v>44.58</v>
      </c>
      <c r="E72" s="34">
        <v>15.06</v>
      </c>
      <c r="F72" s="34"/>
      <c r="G72" s="34"/>
      <c r="H72" s="34"/>
      <c r="I72" s="34"/>
      <c r="J72" s="37">
        <v>3.62</v>
      </c>
      <c r="K72" s="37">
        <v>3.62</v>
      </c>
      <c r="L72" s="37">
        <v>3.71</v>
      </c>
      <c r="M72">
        <v>115.36</v>
      </c>
      <c r="N72">
        <v>272.83</v>
      </c>
      <c r="O72">
        <v>100.52</v>
      </c>
      <c r="P72">
        <v>7.6</v>
      </c>
      <c r="Q72">
        <v>31.42</v>
      </c>
      <c r="R72" s="93">
        <v>33</v>
      </c>
      <c r="S72" s="93">
        <v>11</v>
      </c>
      <c r="T72" s="93">
        <v>0.57999999999999996</v>
      </c>
      <c r="U72">
        <v>8.83</v>
      </c>
      <c r="V72">
        <v>26.198927000000001</v>
      </c>
      <c r="W72">
        <v>6.49</v>
      </c>
      <c r="X72">
        <v>110</v>
      </c>
      <c r="Y72">
        <v>36.659999999999997</v>
      </c>
      <c r="Z72">
        <v>36.67</v>
      </c>
      <c r="AA72">
        <v>83.17</v>
      </c>
      <c r="AB72">
        <v>16.63</v>
      </c>
      <c r="AC72">
        <v>29.2</v>
      </c>
      <c r="AD72">
        <v>14</v>
      </c>
      <c r="AE72">
        <v>19</v>
      </c>
      <c r="AF72">
        <v>9</v>
      </c>
      <c r="AG72">
        <v>38.340000000000003</v>
      </c>
      <c r="AH72">
        <v>78.33</v>
      </c>
      <c r="AI72">
        <v>78.33</v>
      </c>
      <c r="AJ72">
        <v>27.76</v>
      </c>
      <c r="AK72">
        <v>56</v>
      </c>
      <c r="AL72">
        <v>24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27.75</v>
      </c>
      <c r="E73" s="34">
        <v>15.06</v>
      </c>
      <c r="F73" s="34"/>
      <c r="G73" s="34"/>
      <c r="H73" s="34"/>
      <c r="I73" s="34"/>
      <c r="J73" s="37">
        <v>2.5</v>
      </c>
      <c r="K73" s="37">
        <v>2.5</v>
      </c>
      <c r="L73" s="37">
        <v>2.57</v>
      </c>
      <c r="M73">
        <v>115.36</v>
      </c>
      <c r="N73">
        <v>272.83</v>
      </c>
      <c r="O73">
        <v>100.52</v>
      </c>
      <c r="P73">
        <v>7.6</v>
      </c>
      <c r="Q73">
        <v>34.22</v>
      </c>
      <c r="R73" s="93">
        <v>24.75</v>
      </c>
      <c r="S73" s="93">
        <v>3</v>
      </c>
      <c r="T73" s="93">
        <v>0</v>
      </c>
      <c r="U73">
        <v>8.83</v>
      </c>
      <c r="V73">
        <v>20.470043</v>
      </c>
      <c r="W73">
        <v>6.49</v>
      </c>
      <c r="X73">
        <v>110</v>
      </c>
      <c r="Y73">
        <v>36.659999999999997</v>
      </c>
      <c r="Z73">
        <v>36.67</v>
      </c>
      <c r="AA73">
        <v>68.36</v>
      </c>
      <c r="AB73">
        <v>13.67</v>
      </c>
      <c r="AC73">
        <v>22.41</v>
      </c>
      <c r="AD73">
        <v>10</v>
      </c>
      <c r="AE73">
        <v>15</v>
      </c>
      <c r="AF73">
        <v>7</v>
      </c>
      <c r="AG73">
        <v>37.659999999999997</v>
      </c>
      <c r="AH73">
        <v>78.33</v>
      </c>
      <c r="AI73">
        <v>78.33</v>
      </c>
      <c r="AJ73">
        <v>27.76</v>
      </c>
      <c r="AK73">
        <v>42</v>
      </c>
      <c r="AL73">
        <v>18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16.03</v>
      </c>
      <c r="E74" s="34">
        <v>15.06</v>
      </c>
      <c r="F74" s="34"/>
      <c r="G74" s="34"/>
      <c r="H74" s="34"/>
      <c r="I74" s="34"/>
      <c r="J74" s="37">
        <v>1.92</v>
      </c>
      <c r="K74" s="37">
        <v>1.92</v>
      </c>
      <c r="L74" s="37">
        <v>1.97</v>
      </c>
      <c r="M74">
        <v>115.36</v>
      </c>
      <c r="N74">
        <v>272.83</v>
      </c>
      <c r="O74">
        <v>100.52</v>
      </c>
      <c r="P74">
        <v>7.6</v>
      </c>
      <c r="Q74">
        <v>36.020000000000003</v>
      </c>
      <c r="R74" s="93">
        <v>16.03</v>
      </c>
      <c r="S74" s="93">
        <v>0</v>
      </c>
      <c r="T74" s="93">
        <v>0</v>
      </c>
      <c r="U74">
        <v>8.83</v>
      </c>
      <c r="V74">
        <v>14.955505</v>
      </c>
      <c r="W74">
        <v>6.49</v>
      </c>
      <c r="X74">
        <v>109.5</v>
      </c>
      <c r="Y74">
        <v>36.5</v>
      </c>
      <c r="Z74">
        <v>36.5</v>
      </c>
      <c r="AA74">
        <v>53.74</v>
      </c>
      <c r="AB74">
        <v>10.75</v>
      </c>
      <c r="AC74">
        <v>15.85</v>
      </c>
      <c r="AD74">
        <v>8</v>
      </c>
      <c r="AE74">
        <v>10</v>
      </c>
      <c r="AF74">
        <v>5</v>
      </c>
      <c r="AG74">
        <v>37.659999999999997</v>
      </c>
      <c r="AH74">
        <v>78.33</v>
      </c>
      <c r="AI74">
        <v>78.33</v>
      </c>
      <c r="AJ74">
        <v>27.76</v>
      </c>
      <c r="AK74">
        <v>28</v>
      </c>
      <c r="AL74">
        <v>12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15.06</v>
      </c>
      <c r="F75" s="34"/>
      <c r="G75" s="34"/>
      <c r="H75" s="34"/>
      <c r="I75" s="34"/>
      <c r="J75" s="37">
        <v>1.4</v>
      </c>
      <c r="K75" s="37">
        <v>1.4</v>
      </c>
      <c r="L75" s="37">
        <v>1.44</v>
      </c>
      <c r="M75">
        <v>115.36</v>
      </c>
      <c r="N75">
        <v>272.83</v>
      </c>
      <c r="O75">
        <v>100.52</v>
      </c>
      <c r="P75">
        <v>7.91</v>
      </c>
      <c r="Q75">
        <v>17.399999999999999</v>
      </c>
      <c r="R75" s="93">
        <v>0</v>
      </c>
      <c r="S75" s="93">
        <v>0</v>
      </c>
      <c r="T75" s="93">
        <v>0</v>
      </c>
      <c r="U75">
        <v>9.2100000000000009</v>
      </c>
      <c r="V75">
        <v>10.171692</v>
      </c>
      <c r="W75">
        <v>6.87</v>
      </c>
      <c r="X75">
        <v>109</v>
      </c>
      <c r="Y75">
        <v>36.340000000000003</v>
      </c>
      <c r="Z75">
        <v>36.33</v>
      </c>
      <c r="AA75">
        <v>40.47</v>
      </c>
      <c r="AB75">
        <v>8.09</v>
      </c>
      <c r="AC75">
        <v>10.01</v>
      </c>
      <c r="AD75">
        <v>5</v>
      </c>
      <c r="AE75">
        <v>5</v>
      </c>
      <c r="AF75">
        <v>3</v>
      </c>
      <c r="AG75">
        <v>37.659999999999997</v>
      </c>
      <c r="AH75">
        <v>74.67</v>
      </c>
      <c r="AI75">
        <v>74.67</v>
      </c>
      <c r="AJ75">
        <v>26.25</v>
      </c>
      <c r="AK75">
        <v>14</v>
      </c>
      <c r="AL75">
        <v>6</v>
      </c>
    </row>
    <row r="76" spans="1:38">
      <c r="A76" t="s">
        <v>118</v>
      </c>
      <c r="B76" s="34">
        <v>261.97000000000003</v>
      </c>
      <c r="C76" s="34">
        <v>87.03</v>
      </c>
      <c r="D76" s="93">
        <f t="shared" si="1"/>
        <v>0</v>
      </c>
      <c r="E76" s="34">
        <v>15.06</v>
      </c>
      <c r="F76" s="34"/>
      <c r="G76" s="34"/>
      <c r="H76" s="34"/>
      <c r="I76" s="34"/>
      <c r="J76" s="37">
        <v>0.97</v>
      </c>
      <c r="K76" s="37">
        <v>0.97</v>
      </c>
      <c r="L76" s="37">
        <v>1</v>
      </c>
      <c r="M76">
        <v>115.36</v>
      </c>
      <c r="N76">
        <v>272.83</v>
      </c>
      <c r="O76">
        <v>100.52</v>
      </c>
      <c r="P76">
        <v>7.91</v>
      </c>
      <c r="Q76">
        <v>18</v>
      </c>
      <c r="R76" s="93">
        <v>0</v>
      </c>
      <c r="S76" s="93">
        <v>0</v>
      </c>
      <c r="T76" s="93">
        <v>0</v>
      </c>
      <c r="U76">
        <v>9.2100000000000009</v>
      </c>
      <c r="V76">
        <v>6.13809</v>
      </c>
      <c r="W76">
        <v>6.87</v>
      </c>
      <c r="X76">
        <v>108.5</v>
      </c>
      <c r="Y76">
        <v>36.159999999999997</v>
      </c>
      <c r="Z76">
        <v>36.17</v>
      </c>
      <c r="AA76">
        <v>28.5</v>
      </c>
      <c r="AB76">
        <v>5.7</v>
      </c>
      <c r="AC76">
        <v>5.41</v>
      </c>
      <c r="AD76">
        <v>4</v>
      </c>
      <c r="AE76">
        <v>3</v>
      </c>
      <c r="AF76">
        <v>1</v>
      </c>
      <c r="AG76">
        <v>37</v>
      </c>
      <c r="AH76">
        <v>74</v>
      </c>
      <c r="AI76">
        <v>74</v>
      </c>
      <c r="AJ76">
        <v>26.25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87.03</v>
      </c>
      <c r="D77" s="93">
        <f t="shared" si="1"/>
        <v>0</v>
      </c>
      <c r="E77" s="34">
        <v>15.06</v>
      </c>
      <c r="F77" s="34"/>
      <c r="G77" s="34"/>
      <c r="H77" s="34"/>
      <c r="I77" s="34"/>
      <c r="J77" s="37">
        <v>0.63</v>
      </c>
      <c r="K77" s="37">
        <v>0.63</v>
      </c>
      <c r="L77" s="37">
        <v>0.64</v>
      </c>
      <c r="M77">
        <v>115.36</v>
      </c>
      <c r="N77">
        <v>272.83</v>
      </c>
      <c r="O77">
        <v>100.52</v>
      </c>
      <c r="P77">
        <v>7.91</v>
      </c>
      <c r="Q77">
        <v>18.399999999999999</v>
      </c>
      <c r="R77" s="93">
        <v>0</v>
      </c>
      <c r="S77" s="93">
        <v>0</v>
      </c>
      <c r="T77" s="93">
        <v>0</v>
      </c>
      <c r="U77">
        <v>9.2100000000000009</v>
      </c>
      <c r="V77">
        <v>2.5234369999999999</v>
      </c>
      <c r="W77">
        <v>6.87</v>
      </c>
      <c r="X77">
        <v>105.5</v>
      </c>
      <c r="Y77">
        <v>35.159999999999997</v>
      </c>
      <c r="Z77">
        <v>35.17</v>
      </c>
      <c r="AA77">
        <v>19.510000000000002</v>
      </c>
      <c r="AB77">
        <v>3.9</v>
      </c>
      <c r="AC77">
        <v>2.35</v>
      </c>
      <c r="AD77">
        <v>3</v>
      </c>
      <c r="AE77">
        <v>1</v>
      </c>
      <c r="AF77">
        <v>1</v>
      </c>
      <c r="AG77">
        <v>36.659999999999997</v>
      </c>
      <c r="AH77">
        <v>72.67</v>
      </c>
      <c r="AI77">
        <v>72.67</v>
      </c>
      <c r="AJ77">
        <v>26.25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87.03</v>
      </c>
      <c r="D78" s="93">
        <f t="shared" si="1"/>
        <v>0</v>
      </c>
      <c r="E78" s="34">
        <v>15.06</v>
      </c>
      <c r="F78" s="34"/>
      <c r="G78" s="34"/>
      <c r="H78" s="34"/>
      <c r="I78" s="34"/>
      <c r="J78" s="37">
        <v>0.35</v>
      </c>
      <c r="K78" s="37">
        <v>0.35</v>
      </c>
      <c r="L78" s="37">
        <v>0.36</v>
      </c>
      <c r="M78">
        <v>115.36</v>
      </c>
      <c r="N78">
        <v>272.83</v>
      </c>
      <c r="O78">
        <v>100.52</v>
      </c>
      <c r="P78">
        <v>7.91</v>
      </c>
      <c r="Q78">
        <v>18.8</v>
      </c>
      <c r="R78" s="93">
        <v>0</v>
      </c>
      <c r="S78" s="93">
        <v>0</v>
      </c>
      <c r="T78" s="93">
        <v>0</v>
      </c>
      <c r="U78">
        <v>9.2100000000000009</v>
      </c>
      <c r="V78">
        <v>0.53586500000000004</v>
      </c>
      <c r="W78">
        <v>6.87</v>
      </c>
      <c r="X78">
        <v>102</v>
      </c>
      <c r="Y78">
        <v>34</v>
      </c>
      <c r="Z78">
        <v>34</v>
      </c>
      <c r="AA78">
        <v>11.97</v>
      </c>
      <c r="AB78">
        <v>2.39</v>
      </c>
      <c r="AC78">
        <v>0</v>
      </c>
      <c r="AD78">
        <v>2</v>
      </c>
      <c r="AE78">
        <v>0</v>
      </c>
      <c r="AF78">
        <v>0</v>
      </c>
      <c r="AG78">
        <v>35.659999999999997</v>
      </c>
      <c r="AH78">
        <v>71.33</v>
      </c>
      <c r="AI78">
        <v>71.33</v>
      </c>
      <c r="AJ78">
        <v>26.25</v>
      </c>
      <c r="AK78">
        <v>1</v>
      </c>
      <c r="AL78">
        <v>0</v>
      </c>
    </row>
    <row r="79" spans="1:38">
      <c r="A79" t="s">
        <v>121</v>
      </c>
      <c r="B79" s="34">
        <v>231.58</v>
      </c>
      <c r="C79" s="34">
        <v>87.03</v>
      </c>
      <c r="D79" s="93">
        <f t="shared" si="1"/>
        <v>0</v>
      </c>
      <c r="E79" s="34">
        <v>15.06</v>
      </c>
      <c r="F79" s="34"/>
      <c r="G79" s="34"/>
      <c r="H79" s="34"/>
      <c r="I79" s="34"/>
      <c r="J79" s="37">
        <v>0.1</v>
      </c>
      <c r="K79" s="37">
        <v>0.1</v>
      </c>
      <c r="L79" s="37">
        <v>0.1</v>
      </c>
      <c r="M79">
        <v>115.36</v>
      </c>
      <c r="N79">
        <v>272.83</v>
      </c>
      <c r="O79">
        <v>100.52</v>
      </c>
      <c r="P79">
        <v>9</v>
      </c>
      <c r="Q79">
        <v>22.41</v>
      </c>
      <c r="R79" s="93">
        <v>0</v>
      </c>
      <c r="S79" s="93">
        <v>0</v>
      </c>
      <c r="T79" s="93">
        <v>0</v>
      </c>
      <c r="U79">
        <v>9.82</v>
      </c>
      <c r="V79">
        <v>0</v>
      </c>
      <c r="W79">
        <v>7.05</v>
      </c>
      <c r="X79">
        <v>96.5</v>
      </c>
      <c r="Y79">
        <v>32.159999999999997</v>
      </c>
      <c r="Z79">
        <v>32.17</v>
      </c>
      <c r="AA79">
        <v>7.33</v>
      </c>
      <c r="AB79">
        <v>1.47</v>
      </c>
      <c r="AC79">
        <v>0</v>
      </c>
      <c r="AD79">
        <v>1</v>
      </c>
      <c r="AE79">
        <v>0</v>
      </c>
      <c r="AF79">
        <v>0</v>
      </c>
      <c r="AG79">
        <v>33.659999999999997</v>
      </c>
      <c r="AH79">
        <v>73.33</v>
      </c>
      <c r="AI79">
        <v>73.33</v>
      </c>
      <c r="AJ79">
        <v>27.26</v>
      </c>
      <c r="AK79">
        <v>1</v>
      </c>
      <c r="AL79">
        <v>0</v>
      </c>
    </row>
    <row r="80" spans="1:38">
      <c r="A80" t="s">
        <v>122</v>
      </c>
      <c r="B80" s="34">
        <v>231.58</v>
      </c>
      <c r="C80" s="34">
        <v>87.03</v>
      </c>
      <c r="D80" s="93">
        <f t="shared" si="1"/>
        <v>0</v>
      </c>
      <c r="E80" s="34">
        <v>15.06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9</v>
      </c>
      <c r="Q80">
        <v>23.01</v>
      </c>
      <c r="R80" s="93">
        <v>0</v>
      </c>
      <c r="S80" s="93">
        <v>0</v>
      </c>
      <c r="T80" s="93">
        <v>0</v>
      </c>
      <c r="U80">
        <v>9.82</v>
      </c>
      <c r="V80">
        <v>0</v>
      </c>
      <c r="W80">
        <v>7.05</v>
      </c>
      <c r="X80">
        <v>90.5</v>
      </c>
      <c r="Y80">
        <v>30.16</v>
      </c>
      <c r="Z80">
        <v>30.17</v>
      </c>
      <c r="AA80">
        <v>3.53</v>
      </c>
      <c r="AB80">
        <v>0.71</v>
      </c>
      <c r="AC80">
        <v>0</v>
      </c>
      <c r="AD80">
        <v>0.5</v>
      </c>
      <c r="AE80">
        <v>0</v>
      </c>
      <c r="AF80">
        <v>0</v>
      </c>
      <c r="AG80">
        <v>32.340000000000003</v>
      </c>
      <c r="AH80">
        <v>72.67</v>
      </c>
      <c r="AI80">
        <v>72.67</v>
      </c>
      <c r="AJ80">
        <v>27.76</v>
      </c>
      <c r="AK80">
        <v>0</v>
      </c>
      <c r="AL80">
        <v>0</v>
      </c>
    </row>
    <row r="81" spans="1:38">
      <c r="A81" t="s">
        <v>123</v>
      </c>
      <c r="B81" s="34">
        <v>231.58</v>
      </c>
      <c r="C81" s="34">
        <v>87.03</v>
      </c>
      <c r="D81" s="93">
        <f t="shared" si="1"/>
        <v>0</v>
      </c>
      <c r="E81" s="34">
        <v>15.06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9</v>
      </c>
      <c r="Q81">
        <v>20</v>
      </c>
      <c r="R81" s="93">
        <v>0</v>
      </c>
      <c r="S81" s="93">
        <v>0</v>
      </c>
      <c r="T81" s="93">
        <v>0</v>
      </c>
      <c r="U81">
        <v>9.98</v>
      </c>
      <c r="V81">
        <v>0</v>
      </c>
      <c r="W81">
        <v>7.05</v>
      </c>
      <c r="X81">
        <v>97.5</v>
      </c>
      <c r="Y81">
        <v>32.5</v>
      </c>
      <c r="Z81">
        <v>32.5</v>
      </c>
      <c r="AA81">
        <v>0.05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33</v>
      </c>
      <c r="AH81">
        <v>72</v>
      </c>
      <c r="AI81">
        <v>72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231.58</v>
      </c>
      <c r="C82" s="34">
        <v>87.03</v>
      </c>
      <c r="D82" s="93">
        <f t="shared" si="1"/>
        <v>0</v>
      </c>
      <c r="E82" s="34">
        <v>15.06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9</v>
      </c>
      <c r="Q82">
        <v>20.6</v>
      </c>
      <c r="R82" s="93">
        <v>0</v>
      </c>
      <c r="S82" s="93">
        <v>0</v>
      </c>
      <c r="T82" s="93">
        <v>0</v>
      </c>
      <c r="U82">
        <v>9.98</v>
      </c>
      <c r="V82">
        <v>0</v>
      </c>
      <c r="W82">
        <v>7.05</v>
      </c>
      <c r="X82">
        <v>94</v>
      </c>
      <c r="Y82">
        <v>31.34</v>
      </c>
      <c r="Z82">
        <v>31.33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32.340000000000003</v>
      </c>
      <c r="AH82">
        <v>71</v>
      </c>
      <c r="AI82">
        <v>71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231.58</v>
      </c>
      <c r="C83" s="34">
        <v>87.03</v>
      </c>
      <c r="D83" s="93">
        <f t="shared" si="1"/>
        <v>0</v>
      </c>
      <c r="E83" s="34">
        <v>15.06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115.36</v>
      </c>
      <c r="N83">
        <v>272.83</v>
      </c>
      <c r="O83">
        <v>100.52</v>
      </c>
      <c r="P83">
        <v>9.6999999999999993</v>
      </c>
      <c r="Q83">
        <v>21.21</v>
      </c>
      <c r="R83" s="93">
        <v>0</v>
      </c>
      <c r="S83" s="93">
        <v>0</v>
      </c>
      <c r="T83" s="93">
        <v>0</v>
      </c>
      <c r="U83">
        <v>9.75</v>
      </c>
      <c r="V83">
        <v>0</v>
      </c>
      <c r="W83">
        <v>7.42</v>
      </c>
      <c r="X83">
        <v>94</v>
      </c>
      <c r="Y83">
        <v>31.34</v>
      </c>
      <c r="Z83">
        <v>31.33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31.34</v>
      </c>
      <c r="AH83">
        <v>71.33</v>
      </c>
      <c r="AI83">
        <v>71.33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231.58</v>
      </c>
      <c r="C84" s="34">
        <v>87.03</v>
      </c>
      <c r="D84" s="93">
        <f t="shared" si="1"/>
        <v>0</v>
      </c>
      <c r="E84" s="34">
        <v>15.06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115.36</v>
      </c>
      <c r="N84">
        <v>272.83</v>
      </c>
      <c r="O84">
        <v>100.52</v>
      </c>
      <c r="P84">
        <v>9.6999999999999993</v>
      </c>
      <c r="Q84">
        <v>21.81</v>
      </c>
      <c r="R84" s="93">
        <v>0</v>
      </c>
      <c r="S84" s="93">
        <v>0</v>
      </c>
      <c r="T84" s="93">
        <v>0</v>
      </c>
      <c r="U84">
        <v>9.75</v>
      </c>
      <c r="V84">
        <v>0</v>
      </c>
      <c r="W84">
        <v>7.42</v>
      </c>
      <c r="X84">
        <v>91</v>
      </c>
      <c r="Y84">
        <v>30.34</v>
      </c>
      <c r="Z84">
        <v>30.33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30</v>
      </c>
      <c r="AH84">
        <v>70</v>
      </c>
      <c r="AI84">
        <v>70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231.58</v>
      </c>
      <c r="C85" s="34">
        <v>87.03</v>
      </c>
      <c r="D85" s="93">
        <f t="shared" si="1"/>
        <v>0</v>
      </c>
      <c r="E85" s="34">
        <v>15.06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115.36</v>
      </c>
      <c r="N85">
        <v>272.83</v>
      </c>
      <c r="O85">
        <v>100.52</v>
      </c>
      <c r="P85">
        <v>9.6999999999999993</v>
      </c>
      <c r="Q85">
        <v>16.600000000000001</v>
      </c>
      <c r="R85" s="93">
        <v>0</v>
      </c>
      <c r="S85" s="93">
        <v>0</v>
      </c>
      <c r="T85" s="93">
        <v>0</v>
      </c>
      <c r="U85">
        <v>9.75</v>
      </c>
      <c r="V85">
        <v>0</v>
      </c>
      <c r="W85">
        <v>7.42</v>
      </c>
      <c r="X85">
        <v>89</v>
      </c>
      <c r="Y85">
        <v>29.66</v>
      </c>
      <c r="Z85">
        <v>29.67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28.66</v>
      </c>
      <c r="AH85">
        <v>69</v>
      </c>
      <c r="AI85">
        <v>69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231.58</v>
      </c>
      <c r="C86" s="34">
        <v>87.03</v>
      </c>
      <c r="D86" s="93">
        <f t="shared" si="1"/>
        <v>0</v>
      </c>
      <c r="E86" s="34">
        <v>15.06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115.36</v>
      </c>
      <c r="N86">
        <v>272.83</v>
      </c>
      <c r="O86">
        <v>100.52</v>
      </c>
      <c r="P86">
        <v>9.6999999999999993</v>
      </c>
      <c r="Q86">
        <v>16.8</v>
      </c>
      <c r="R86" s="93">
        <v>0</v>
      </c>
      <c r="S86" s="93">
        <v>0</v>
      </c>
      <c r="T86" s="93">
        <v>0</v>
      </c>
      <c r="U86">
        <v>9.75</v>
      </c>
      <c r="V86">
        <v>0</v>
      </c>
      <c r="W86">
        <v>7.42</v>
      </c>
      <c r="X86">
        <v>88.5</v>
      </c>
      <c r="Y86">
        <v>29.5</v>
      </c>
      <c r="Z86">
        <v>29.5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28</v>
      </c>
      <c r="AH86">
        <v>67.33</v>
      </c>
      <c r="AI86">
        <v>67.33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231.58</v>
      </c>
      <c r="C87" s="34">
        <v>87.03</v>
      </c>
      <c r="D87" s="93">
        <f t="shared" si="1"/>
        <v>0</v>
      </c>
      <c r="E87" s="34">
        <v>15.06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115.36</v>
      </c>
      <c r="N87">
        <v>272.83</v>
      </c>
      <c r="O87">
        <v>100.52</v>
      </c>
      <c r="P87">
        <v>9.6999999999999993</v>
      </c>
      <c r="Q87">
        <v>21.21</v>
      </c>
      <c r="R87" s="93">
        <v>0</v>
      </c>
      <c r="S87" s="93">
        <v>0</v>
      </c>
      <c r="T87" s="93">
        <v>0</v>
      </c>
      <c r="U87">
        <v>9.75</v>
      </c>
      <c r="V87">
        <v>0</v>
      </c>
      <c r="W87">
        <v>7.61</v>
      </c>
      <c r="X87">
        <v>87.5</v>
      </c>
      <c r="Y87">
        <v>29.16</v>
      </c>
      <c r="Z87">
        <v>29.17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26.66</v>
      </c>
      <c r="AH87">
        <v>64.67</v>
      </c>
      <c r="AI87">
        <v>64.67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231.58</v>
      </c>
      <c r="C88" s="34">
        <v>87.03</v>
      </c>
      <c r="D88" s="93">
        <f t="shared" si="1"/>
        <v>0</v>
      </c>
      <c r="E88" s="34">
        <v>15.06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115.36</v>
      </c>
      <c r="N88">
        <v>272.83</v>
      </c>
      <c r="O88">
        <v>100.52</v>
      </c>
      <c r="P88">
        <v>9.6999999999999993</v>
      </c>
      <c r="Q88">
        <v>21.21</v>
      </c>
      <c r="R88" s="93">
        <v>0</v>
      </c>
      <c r="S88" s="93">
        <v>0</v>
      </c>
      <c r="T88" s="93">
        <v>0</v>
      </c>
      <c r="U88">
        <v>9.75</v>
      </c>
      <c r="V88">
        <v>0</v>
      </c>
      <c r="W88">
        <v>7.61</v>
      </c>
      <c r="X88">
        <v>87.5</v>
      </c>
      <c r="Y88">
        <v>29.16</v>
      </c>
      <c r="Z88">
        <v>29.17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25.66</v>
      </c>
      <c r="AH88">
        <v>64</v>
      </c>
      <c r="AI88">
        <v>64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231.58</v>
      </c>
      <c r="C89" s="34">
        <v>87.03</v>
      </c>
      <c r="D89" s="93">
        <f t="shared" si="1"/>
        <v>0</v>
      </c>
      <c r="E89" s="34">
        <v>15.06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115.36</v>
      </c>
      <c r="N89">
        <v>272.83</v>
      </c>
      <c r="O89">
        <v>100.52</v>
      </c>
      <c r="P89">
        <v>7.76</v>
      </c>
      <c r="Q89">
        <v>21.41</v>
      </c>
      <c r="R89" s="93">
        <v>0</v>
      </c>
      <c r="S89" s="93">
        <v>0</v>
      </c>
      <c r="T89" s="93">
        <v>0</v>
      </c>
      <c r="U89">
        <v>9.75</v>
      </c>
      <c r="V89">
        <v>0</v>
      </c>
      <c r="W89">
        <v>7.61</v>
      </c>
      <c r="X89">
        <v>87.5</v>
      </c>
      <c r="Y89">
        <v>29.16</v>
      </c>
      <c r="Z89">
        <v>29.17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21.66</v>
      </c>
      <c r="AH89">
        <v>63.33</v>
      </c>
      <c r="AI89">
        <v>63.33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231.58</v>
      </c>
      <c r="C90" s="34">
        <v>87.03</v>
      </c>
      <c r="D90" s="93">
        <f t="shared" si="1"/>
        <v>0</v>
      </c>
      <c r="E90" s="34">
        <v>15.06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115.36</v>
      </c>
      <c r="N90">
        <v>272.83</v>
      </c>
      <c r="O90">
        <v>100.52</v>
      </c>
      <c r="P90">
        <v>8.5399999999999991</v>
      </c>
      <c r="Q90">
        <v>21.21</v>
      </c>
      <c r="R90" s="93">
        <v>0</v>
      </c>
      <c r="S90" s="93">
        <v>0</v>
      </c>
      <c r="T90" s="93">
        <v>0</v>
      </c>
      <c r="U90">
        <v>9.75</v>
      </c>
      <c r="V90">
        <v>0</v>
      </c>
      <c r="W90">
        <v>7.61</v>
      </c>
      <c r="X90">
        <v>87.5</v>
      </c>
      <c r="Y90">
        <v>29.16</v>
      </c>
      <c r="Z90">
        <v>29.17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</v>
      </c>
      <c r="AH90">
        <v>62.67</v>
      </c>
      <c r="AI90">
        <v>62.67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231.58</v>
      </c>
      <c r="C91" s="34">
        <v>87.03</v>
      </c>
      <c r="D91" s="93">
        <f t="shared" si="1"/>
        <v>0</v>
      </c>
      <c r="E91" s="34">
        <v>15.06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115.36</v>
      </c>
      <c r="N91">
        <v>272.83</v>
      </c>
      <c r="O91">
        <v>100.52</v>
      </c>
      <c r="P91">
        <v>8.5399999999999991</v>
      </c>
      <c r="Q91">
        <v>23.41</v>
      </c>
      <c r="R91" s="93">
        <v>0</v>
      </c>
      <c r="S91" s="93">
        <v>0</v>
      </c>
      <c r="T91" s="93">
        <v>0</v>
      </c>
      <c r="U91">
        <v>9.59</v>
      </c>
      <c r="V91">
        <v>0</v>
      </c>
      <c r="W91">
        <v>7.61</v>
      </c>
      <c r="X91">
        <v>77</v>
      </c>
      <c r="Y91">
        <v>25.66</v>
      </c>
      <c r="Z91">
        <v>25.67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20.34</v>
      </c>
      <c r="AH91">
        <v>62</v>
      </c>
      <c r="AI91">
        <v>62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231.58</v>
      </c>
      <c r="C92" s="34">
        <v>87.03</v>
      </c>
      <c r="D92" s="93">
        <f t="shared" si="1"/>
        <v>0</v>
      </c>
      <c r="E92" s="34">
        <v>15.06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115.36</v>
      </c>
      <c r="N92">
        <v>272.83</v>
      </c>
      <c r="O92">
        <v>100.52</v>
      </c>
      <c r="P92">
        <v>8.5399999999999991</v>
      </c>
      <c r="Q92">
        <v>23.21</v>
      </c>
      <c r="R92" s="93">
        <v>0</v>
      </c>
      <c r="S92" s="93">
        <v>0</v>
      </c>
      <c r="T92" s="93">
        <v>0</v>
      </c>
      <c r="U92">
        <v>9.59</v>
      </c>
      <c r="V92">
        <v>0</v>
      </c>
      <c r="W92">
        <v>7.61</v>
      </c>
      <c r="X92">
        <v>76</v>
      </c>
      <c r="Y92">
        <v>25.34</v>
      </c>
      <c r="Z92">
        <v>25.33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19.66</v>
      </c>
      <c r="AH92">
        <v>61.33</v>
      </c>
      <c r="AI92">
        <v>61.33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231.58</v>
      </c>
      <c r="C93" s="34">
        <v>87.03</v>
      </c>
      <c r="D93" s="93">
        <f t="shared" si="1"/>
        <v>0</v>
      </c>
      <c r="E93" s="34">
        <v>15.06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115.36</v>
      </c>
      <c r="N93">
        <v>272.83</v>
      </c>
      <c r="O93">
        <v>100.52</v>
      </c>
      <c r="P93">
        <v>8.5399999999999991</v>
      </c>
      <c r="Q93">
        <v>23.01</v>
      </c>
      <c r="R93" s="93">
        <v>0</v>
      </c>
      <c r="S93" s="93">
        <v>0</v>
      </c>
      <c r="T93" s="93">
        <v>0</v>
      </c>
      <c r="U93">
        <v>9.59</v>
      </c>
      <c r="V93">
        <v>0</v>
      </c>
      <c r="W93">
        <v>7.61</v>
      </c>
      <c r="X93">
        <v>67</v>
      </c>
      <c r="Y93">
        <v>22.34</v>
      </c>
      <c r="Z93">
        <v>22.33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</v>
      </c>
      <c r="AH93">
        <v>53.33</v>
      </c>
      <c r="AI93">
        <v>53.33</v>
      </c>
      <c r="AJ93">
        <v>31.29</v>
      </c>
      <c r="AK93">
        <v>0</v>
      </c>
      <c r="AL93">
        <v>0</v>
      </c>
    </row>
    <row r="94" spans="1:38">
      <c r="A94" t="s">
        <v>136</v>
      </c>
      <c r="B94" s="34">
        <v>231.58</v>
      </c>
      <c r="C94" s="34">
        <v>87.03</v>
      </c>
      <c r="D94" s="93">
        <f t="shared" si="1"/>
        <v>0</v>
      </c>
      <c r="E94" s="34">
        <v>15.06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115.36</v>
      </c>
      <c r="N94">
        <v>272.83</v>
      </c>
      <c r="O94">
        <v>100.52</v>
      </c>
      <c r="P94">
        <v>8.5399999999999991</v>
      </c>
      <c r="Q94">
        <v>22.41</v>
      </c>
      <c r="R94" s="93">
        <v>0</v>
      </c>
      <c r="S94" s="93">
        <v>0</v>
      </c>
      <c r="T94" s="93">
        <v>0</v>
      </c>
      <c r="U94">
        <v>9.59</v>
      </c>
      <c r="V94">
        <v>0</v>
      </c>
      <c r="W94">
        <v>7.61</v>
      </c>
      <c r="X94">
        <v>68</v>
      </c>
      <c r="Y94">
        <v>22.66</v>
      </c>
      <c r="Z94">
        <v>22.67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</v>
      </c>
      <c r="AH94">
        <v>54</v>
      </c>
      <c r="AI94">
        <v>54</v>
      </c>
      <c r="AJ94">
        <v>30.79</v>
      </c>
      <c r="AK94">
        <v>0</v>
      </c>
      <c r="AL94">
        <v>0</v>
      </c>
    </row>
    <row r="95" spans="1:38">
      <c r="A95" t="s">
        <v>137</v>
      </c>
      <c r="B95" s="34">
        <v>231.58</v>
      </c>
      <c r="C95" s="34">
        <v>87.03</v>
      </c>
      <c r="D95" s="93">
        <f t="shared" si="1"/>
        <v>0</v>
      </c>
      <c r="E95" s="34">
        <v>15.06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115.36</v>
      </c>
      <c r="N95">
        <v>272.83</v>
      </c>
      <c r="O95">
        <v>100.52</v>
      </c>
      <c r="P95">
        <v>8.15</v>
      </c>
      <c r="Q95">
        <v>26.01</v>
      </c>
      <c r="R95" s="93">
        <v>0</v>
      </c>
      <c r="S95" s="93">
        <v>0</v>
      </c>
      <c r="T95" s="93">
        <v>0</v>
      </c>
      <c r="U95">
        <v>9.2100000000000009</v>
      </c>
      <c r="V95">
        <v>0</v>
      </c>
      <c r="W95">
        <v>7.42</v>
      </c>
      <c r="X95">
        <v>69</v>
      </c>
      <c r="Y95">
        <v>23</v>
      </c>
      <c r="Z95">
        <v>23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16.66</v>
      </c>
      <c r="AH95">
        <v>54.67</v>
      </c>
      <c r="AI95">
        <v>54.67</v>
      </c>
      <c r="AJ95">
        <v>30.79</v>
      </c>
      <c r="AK95">
        <v>0</v>
      </c>
      <c r="AL95">
        <v>0</v>
      </c>
    </row>
    <row r="96" spans="1:38">
      <c r="A96" t="s">
        <v>138</v>
      </c>
      <c r="B96" s="34">
        <v>231.58</v>
      </c>
      <c r="C96" s="34">
        <v>87.03</v>
      </c>
      <c r="D96" s="93">
        <f t="shared" si="1"/>
        <v>0</v>
      </c>
      <c r="E96" s="34">
        <v>15.06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115.36</v>
      </c>
      <c r="N96">
        <v>272.83</v>
      </c>
      <c r="O96">
        <v>100.52</v>
      </c>
      <c r="P96">
        <v>8.15</v>
      </c>
      <c r="Q96">
        <v>25.81</v>
      </c>
      <c r="R96" s="93">
        <v>0</v>
      </c>
      <c r="S96" s="93">
        <v>0</v>
      </c>
      <c r="T96" s="93">
        <v>0</v>
      </c>
      <c r="U96">
        <v>9.2100000000000009</v>
      </c>
      <c r="V96">
        <v>0</v>
      </c>
      <c r="W96">
        <v>7.42</v>
      </c>
      <c r="X96">
        <v>69.5</v>
      </c>
      <c r="Y96">
        <v>23.16</v>
      </c>
      <c r="Z96">
        <v>23.17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16.34</v>
      </c>
      <c r="AH96">
        <v>55.33</v>
      </c>
      <c r="AI96">
        <v>55.33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231.58</v>
      </c>
      <c r="C97" s="34">
        <v>87.03</v>
      </c>
      <c r="D97" s="93">
        <f t="shared" si="1"/>
        <v>0</v>
      </c>
      <c r="E97" s="34">
        <v>15.06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115.36</v>
      </c>
      <c r="N97">
        <v>272.83</v>
      </c>
      <c r="O97">
        <v>100.52</v>
      </c>
      <c r="P97">
        <v>8.15</v>
      </c>
      <c r="Q97">
        <v>25.61</v>
      </c>
      <c r="R97" s="93">
        <v>0</v>
      </c>
      <c r="S97" s="93">
        <v>0</v>
      </c>
      <c r="T97" s="93">
        <v>0</v>
      </c>
      <c r="U97">
        <v>9.2100000000000009</v>
      </c>
      <c r="V97">
        <v>0</v>
      </c>
      <c r="W97">
        <v>7.42</v>
      </c>
      <c r="X97">
        <v>70.5</v>
      </c>
      <c r="Y97">
        <v>23.5</v>
      </c>
      <c r="Z97">
        <v>23.5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16.34</v>
      </c>
      <c r="AH97">
        <v>56</v>
      </c>
      <c r="AI97">
        <v>56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231.58</v>
      </c>
      <c r="C98" s="34">
        <v>87.03</v>
      </c>
      <c r="D98" s="93">
        <f t="shared" si="1"/>
        <v>0</v>
      </c>
      <c r="E98" s="34">
        <v>15.06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115.36</v>
      </c>
      <c r="N98">
        <v>272.83</v>
      </c>
      <c r="O98">
        <v>100.52</v>
      </c>
      <c r="P98">
        <v>8.15</v>
      </c>
      <c r="Q98">
        <v>25.61</v>
      </c>
      <c r="R98" s="93">
        <v>0</v>
      </c>
      <c r="S98" s="93">
        <v>0</v>
      </c>
      <c r="T98" s="93">
        <v>0</v>
      </c>
      <c r="U98">
        <v>9.2100000000000009</v>
      </c>
      <c r="V98">
        <v>0</v>
      </c>
      <c r="W98">
        <v>7.42</v>
      </c>
      <c r="X98">
        <v>70.5</v>
      </c>
      <c r="Y98">
        <v>23.5</v>
      </c>
      <c r="Z98">
        <v>23.5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15.66</v>
      </c>
      <c r="AH98">
        <v>56</v>
      </c>
      <c r="AI98">
        <v>56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5.5109775000000081</v>
      </c>
      <c r="C99" s="34">
        <f t="shared" ref="C99:P99" si="2">SUM(C3:C98)/4000</f>
        <v>1.834727499999997</v>
      </c>
      <c r="D99" s="93">
        <f t="shared" ref="D99" si="3">SUM(D3:D98)/4000</f>
        <v>1.0407149999999998</v>
      </c>
      <c r="E99" s="34">
        <f>SUM(E3:E98)/4000</f>
        <v>0.31394749999999938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0.12023000000000003</v>
      </c>
      <c r="K99" s="37">
        <f t="shared" si="2"/>
        <v>0.12023000000000003</v>
      </c>
      <c r="L99" s="37">
        <f t="shared" si="2"/>
        <v>0.12323000000000005</v>
      </c>
      <c r="M99">
        <f t="shared" si="2"/>
        <v>2.2173674999999982</v>
      </c>
      <c r="N99">
        <f t="shared" si="2"/>
        <v>6.2111150000000119</v>
      </c>
      <c r="O99">
        <f t="shared" si="2"/>
        <v>2.3274500000000038</v>
      </c>
      <c r="P99">
        <f t="shared" si="2"/>
        <v>0.19475500000000001</v>
      </c>
      <c r="Q99">
        <f t="shared" ref="Q99:AF99" si="5">SUM(Q3:Q98)/4000</f>
        <v>0.46634749999999997</v>
      </c>
      <c r="R99" s="93">
        <f t="shared" si="5"/>
        <v>0.37837749999999998</v>
      </c>
      <c r="S99" s="93">
        <f t="shared" si="5"/>
        <v>0.33882999999999996</v>
      </c>
      <c r="T99" s="93">
        <f t="shared" si="5"/>
        <v>0.32350749999999995</v>
      </c>
      <c r="U99">
        <f t="shared" si="5"/>
        <v>0.2067500000000001</v>
      </c>
      <c r="V99">
        <f t="shared" si="5"/>
        <v>0.82169539099999989</v>
      </c>
      <c r="W99">
        <f t="shared" si="5"/>
        <v>0.15733000000000003</v>
      </c>
      <c r="X99">
        <f t="shared" si="5"/>
        <v>2.0873925</v>
      </c>
      <c r="Y99">
        <f t="shared" si="5"/>
        <v>0.69574500000000028</v>
      </c>
      <c r="Z99">
        <f t="shared" si="5"/>
        <v>0.69582000000000055</v>
      </c>
      <c r="AA99">
        <f t="shared" si="5"/>
        <v>1.9403800000000002</v>
      </c>
      <c r="AB99">
        <f t="shared" si="5"/>
        <v>0.38808249999999994</v>
      </c>
      <c r="AC99">
        <f t="shared" si="5"/>
        <v>0.76255000000000006</v>
      </c>
      <c r="AD99">
        <f t="shared" si="5"/>
        <v>0.37683749999999994</v>
      </c>
      <c r="AE99">
        <f t="shared" si="5"/>
        <v>0.72299999999999998</v>
      </c>
      <c r="AF99">
        <f t="shared" si="5"/>
        <v>0.36249999999999999</v>
      </c>
      <c r="AG99">
        <f t="shared" ref="AG99:AM99" si="6">SUM(AG3:AG98)/4000</f>
        <v>0.64811499999999955</v>
      </c>
      <c r="AH99">
        <f t="shared" si="6"/>
        <v>1.5564824999999995</v>
      </c>
      <c r="AI99">
        <f t="shared" si="6"/>
        <v>1.5564824999999995</v>
      </c>
      <c r="AJ99">
        <f t="shared" si="6"/>
        <v>0.67570750000000057</v>
      </c>
      <c r="AK99">
        <f t="shared" si="6"/>
        <v>1.54975</v>
      </c>
      <c r="AL99">
        <f t="shared" si="6"/>
        <v>0.66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48.42</v>
      </c>
      <c r="E3">
        <v>0</v>
      </c>
      <c r="F3">
        <v>0</v>
      </c>
      <c r="G3">
        <v>68.62</v>
      </c>
      <c r="H3">
        <v>0</v>
      </c>
      <c r="I3">
        <v>0</v>
      </c>
      <c r="J3">
        <v>66.119395999999995</v>
      </c>
      <c r="K3">
        <v>494.07189446185924</v>
      </c>
      <c r="L3">
        <v>17.45</v>
      </c>
      <c r="M3">
        <v>63.859508349599572</v>
      </c>
      <c r="N3">
        <v>52.911879030247484</v>
      </c>
      <c r="O3">
        <v>73.963955412969284</v>
      </c>
      <c r="P3">
        <v>31.359131272526259</v>
      </c>
      <c r="Q3">
        <v>9.5818516632934703</v>
      </c>
      <c r="R3">
        <v>18.864996204270462</v>
      </c>
      <c r="S3">
        <v>11.755086629685156</v>
      </c>
      <c r="T3">
        <v>1.4207343020134227</v>
      </c>
      <c r="U3">
        <v>57.960767204610107</v>
      </c>
      <c r="V3">
        <v>8.8199648430493269</v>
      </c>
      <c r="W3">
        <v>18.780858311022701</v>
      </c>
      <c r="X3">
        <v>62.842050896638483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18.699929376369177</v>
      </c>
      <c r="AE3">
        <v>25.425431525090303</v>
      </c>
      <c r="AF3">
        <v>0</v>
      </c>
      <c r="AG3">
        <v>30.268166884111295</v>
      </c>
      <c r="AH3">
        <v>77.229319632328796</v>
      </c>
      <c r="AI3">
        <v>7.8672816626506803</v>
      </c>
      <c r="AJ3">
        <v>0</v>
      </c>
      <c r="AK3">
        <v>28.816307072340429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1.3028465773819387</v>
      </c>
      <c r="AQ3">
        <v>0</v>
      </c>
      <c r="AR3">
        <v>14.036400299999995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3.8289980149068317</v>
      </c>
      <c r="AZ3">
        <v>4.0896604614525138</v>
      </c>
      <c r="BA3">
        <v>3.0994038095238094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1465.0271823242638</v>
      </c>
    </row>
    <row r="4" spans="1:117">
      <c r="A4" t="s">
        <v>46</v>
      </c>
      <c r="B4">
        <v>0</v>
      </c>
      <c r="C4">
        <v>0</v>
      </c>
      <c r="D4">
        <v>48.42</v>
      </c>
      <c r="E4">
        <v>0</v>
      </c>
      <c r="F4">
        <v>0</v>
      </c>
      <c r="G4">
        <v>73.72</v>
      </c>
      <c r="H4">
        <v>0</v>
      </c>
      <c r="I4">
        <v>0</v>
      </c>
      <c r="J4">
        <v>71.798170999999996</v>
      </c>
      <c r="K4">
        <v>494.07189446185924</v>
      </c>
      <c r="L4">
        <v>17.45</v>
      </c>
      <c r="M4">
        <v>63.859508349599572</v>
      </c>
      <c r="N4">
        <v>52.911879030247484</v>
      </c>
      <c r="O4">
        <v>73.963955412969284</v>
      </c>
      <c r="P4">
        <v>31.359131272526259</v>
      </c>
      <c r="Q4">
        <v>9.6211453220338967</v>
      </c>
      <c r="R4">
        <v>18.864996204270462</v>
      </c>
      <c r="S4">
        <v>11.755086629685156</v>
      </c>
      <c r="T4">
        <v>1.4207343020134227</v>
      </c>
      <c r="U4">
        <v>57.960767204610107</v>
      </c>
      <c r="V4">
        <v>8.8199648430493269</v>
      </c>
      <c r="W4">
        <v>18.780858311022701</v>
      </c>
      <c r="X4">
        <v>62.842050896638483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18.699929376369177</v>
      </c>
      <c r="AE4">
        <v>25.425431525090303</v>
      </c>
      <c r="AF4">
        <v>0</v>
      </c>
      <c r="AG4">
        <v>30.268166884111295</v>
      </c>
      <c r="AH4">
        <v>77.229319632328796</v>
      </c>
      <c r="AI4">
        <v>7.8672816626506803</v>
      </c>
      <c r="AJ4">
        <v>0</v>
      </c>
      <c r="AK4">
        <v>28.816307072340429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1.3028465773819387</v>
      </c>
      <c r="AQ4">
        <v>0</v>
      </c>
      <c r="AR4">
        <v>14.036400299999995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3.8289980149068317</v>
      </c>
      <c r="AZ4">
        <v>4.0896604614525138</v>
      </c>
      <c r="BA4">
        <v>3.0994038095238094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1475.8452509830042</v>
      </c>
    </row>
    <row r="5" spans="1:117">
      <c r="A5" t="s">
        <v>47</v>
      </c>
      <c r="B5">
        <v>0</v>
      </c>
      <c r="C5">
        <v>0</v>
      </c>
      <c r="D5">
        <v>48.42</v>
      </c>
      <c r="E5">
        <v>0</v>
      </c>
      <c r="F5">
        <v>0</v>
      </c>
      <c r="G5">
        <v>73.72</v>
      </c>
      <c r="H5">
        <v>0</v>
      </c>
      <c r="I5">
        <v>0</v>
      </c>
      <c r="J5">
        <v>71.798170999999996</v>
      </c>
      <c r="K5">
        <v>494.07189446185924</v>
      </c>
      <c r="L5">
        <v>17.45</v>
      </c>
      <c r="M5">
        <v>63.859508349599572</v>
      </c>
      <c r="N5">
        <v>52.911879030247484</v>
      </c>
      <c r="O5">
        <v>73.963955412969284</v>
      </c>
      <c r="P5">
        <v>31.359131272526259</v>
      </c>
      <c r="Q5">
        <v>9.6211453220338967</v>
      </c>
      <c r="R5">
        <v>18.864996204270462</v>
      </c>
      <c r="S5">
        <v>11.755086629685156</v>
      </c>
      <c r="T5">
        <v>1.4207343020134227</v>
      </c>
      <c r="U5">
        <v>57.960767204610107</v>
      </c>
      <c r="V5">
        <v>8.8199648430493269</v>
      </c>
      <c r="W5">
        <v>18.780858311022701</v>
      </c>
      <c r="X5">
        <v>62.842050896638483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18.699929376369177</v>
      </c>
      <c r="AE5">
        <v>25.425431525090303</v>
      </c>
      <c r="AF5">
        <v>0</v>
      </c>
      <c r="AG5">
        <v>30.268166884111295</v>
      </c>
      <c r="AH5">
        <v>77.229319632328796</v>
      </c>
      <c r="AI5">
        <v>7.8672816626506803</v>
      </c>
      <c r="AJ5">
        <v>0</v>
      </c>
      <c r="AK5">
        <v>28.816307072340429</v>
      </c>
      <c r="AL5">
        <v>60.225970618416511</v>
      </c>
      <c r="AM5">
        <v>5.3797713569783117</v>
      </c>
      <c r="AN5">
        <v>6.3872114431780688E-2</v>
      </c>
      <c r="AO5">
        <v>0</v>
      </c>
      <c r="AP5">
        <v>4.2885362296603144</v>
      </c>
      <c r="AQ5">
        <v>0</v>
      </c>
      <c r="AR5">
        <v>14.036400299999995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3.8289980149068317</v>
      </c>
      <c r="AZ5">
        <v>4.0896604614525138</v>
      </c>
      <c r="BA5">
        <v>3.0994038095238094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1476.1369692877322</v>
      </c>
    </row>
    <row r="6" spans="1:117">
      <c r="A6" t="s">
        <v>48</v>
      </c>
      <c r="B6">
        <v>0</v>
      </c>
      <c r="C6">
        <v>0</v>
      </c>
      <c r="D6">
        <v>29.12</v>
      </c>
      <c r="E6">
        <v>0</v>
      </c>
      <c r="F6">
        <v>0</v>
      </c>
      <c r="G6">
        <v>41.88</v>
      </c>
      <c r="H6">
        <v>0</v>
      </c>
      <c r="I6">
        <v>0</v>
      </c>
      <c r="J6">
        <v>51.535271000000002</v>
      </c>
      <c r="K6">
        <v>494.07189446185924</v>
      </c>
      <c r="L6">
        <v>17.45</v>
      </c>
      <c r="M6">
        <v>63.859508349599572</v>
      </c>
      <c r="N6">
        <v>52.911879030247484</v>
      </c>
      <c r="O6">
        <v>73.963955412969284</v>
      </c>
      <c r="P6">
        <v>31.359131272526259</v>
      </c>
      <c r="Q6">
        <v>9.6211453220338967</v>
      </c>
      <c r="R6">
        <v>18.864996204270462</v>
      </c>
      <c r="S6">
        <v>11.755086629685156</v>
      </c>
      <c r="T6">
        <v>1.4207343020134227</v>
      </c>
      <c r="U6">
        <v>57.960767204610107</v>
      </c>
      <c r="V6">
        <v>8.8199648430493269</v>
      </c>
      <c r="W6">
        <v>18.780858311022701</v>
      </c>
      <c r="X6">
        <v>62.842050896638483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18.699929376369177</v>
      </c>
      <c r="AE6">
        <v>25.425431525090303</v>
      </c>
      <c r="AF6">
        <v>0</v>
      </c>
      <c r="AG6">
        <v>30.268166884111295</v>
      </c>
      <c r="AH6">
        <v>77.229319632328796</v>
      </c>
      <c r="AI6">
        <v>7.8672816626506803</v>
      </c>
      <c r="AJ6">
        <v>0</v>
      </c>
      <c r="AK6">
        <v>28.816307072340429</v>
      </c>
      <c r="AL6">
        <v>60.225970618416511</v>
      </c>
      <c r="AM6">
        <v>5.3797713569783117</v>
      </c>
      <c r="AN6">
        <v>6.3872114431780688E-2</v>
      </c>
      <c r="AO6">
        <v>0</v>
      </c>
      <c r="AP6">
        <v>4.2885362296603144</v>
      </c>
      <c r="AQ6">
        <v>0</v>
      </c>
      <c r="AR6">
        <v>14.036400299999995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3.8289980149068317</v>
      </c>
      <c r="AZ6">
        <v>4.0896604614525138</v>
      </c>
      <c r="BA6">
        <v>3.0994038095238094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1404.7340692877319</v>
      </c>
    </row>
    <row r="7" spans="1:117">
      <c r="A7" t="s">
        <v>49</v>
      </c>
      <c r="B7">
        <v>0</v>
      </c>
      <c r="C7">
        <v>0</v>
      </c>
      <c r="D7">
        <v>4.9125639999999997</v>
      </c>
      <c r="E7">
        <v>0</v>
      </c>
      <c r="F7">
        <v>0</v>
      </c>
      <c r="G7">
        <v>5.2917649999999998</v>
      </c>
      <c r="H7">
        <v>0</v>
      </c>
      <c r="I7">
        <v>0</v>
      </c>
      <c r="J7">
        <v>11.009471</v>
      </c>
      <c r="K7">
        <v>494.2815002298733</v>
      </c>
      <c r="L7">
        <v>17.45</v>
      </c>
      <c r="M7">
        <v>63.859508349599572</v>
      </c>
      <c r="N7">
        <v>52.911879030247484</v>
      </c>
      <c r="O7">
        <v>73.963955412969284</v>
      </c>
      <c r="P7">
        <v>31.359131272526259</v>
      </c>
      <c r="Q7">
        <v>9.6211453220338967</v>
      </c>
      <c r="R7">
        <v>18.864996204270462</v>
      </c>
      <c r="S7">
        <v>11.755086629685156</v>
      </c>
      <c r="T7">
        <v>1.4207343020134227</v>
      </c>
      <c r="U7">
        <v>57.960767204610107</v>
      </c>
      <c r="V7">
        <v>8.8199648430493269</v>
      </c>
      <c r="W7">
        <v>18.780858311022701</v>
      </c>
      <c r="X7">
        <v>62.842050896638483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18.699929376369177</v>
      </c>
      <c r="AE7">
        <v>25.425431525090303</v>
      </c>
      <c r="AF7">
        <v>0</v>
      </c>
      <c r="AG7">
        <v>30.268166884111295</v>
      </c>
      <c r="AH7">
        <v>77.229319632328796</v>
      </c>
      <c r="AI7">
        <v>7.8672816626506803</v>
      </c>
      <c r="AJ7">
        <v>0</v>
      </c>
      <c r="AK7">
        <v>28.816307072340429</v>
      </c>
      <c r="AL7">
        <v>60.225970618416511</v>
      </c>
      <c r="AM7">
        <v>4.7668858378678491</v>
      </c>
      <c r="AN7">
        <v>6.3872114431780688E-2</v>
      </c>
      <c r="AO7">
        <v>0</v>
      </c>
      <c r="AP7">
        <v>1.5742727097763045</v>
      </c>
      <c r="AQ7">
        <v>0</v>
      </c>
      <c r="AR7">
        <v>14.036400299999995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3.8289980149068317</v>
      </c>
      <c r="AZ7">
        <v>4.0896604614525138</v>
      </c>
      <c r="BA7">
        <v>3.0994038095238094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1300.2950550167513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494.2815002298733</v>
      </c>
      <c r="L8">
        <v>17.45</v>
      </c>
      <c r="M8">
        <v>63.859508349599572</v>
      </c>
      <c r="N8">
        <v>52.911879030247484</v>
      </c>
      <c r="O8">
        <v>73.963955412969284</v>
      </c>
      <c r="P8">
        <v>31.359131272526259</v>
      </c>
      <c r="Q8">
        <v>9.6211453220338967</v>
      </c>
      <c r="R8">
        <v>19.125870768672442</v>
      </c>
      <c r="S8">
        <v>11.755086629685156</v>
      </c>
      <c r="T8">
        <v>1.4207343020134227</v>
      </c>
      <c r="U8">
        <v>57.960767204610107</v>
      </c>
      <c r="V8">
        <v>8.8199648430493269</v>
      </c>
      <c r="W8">
        <v>18.780858311022701</v>
      </c>
      <c r="X8">
        <v>62.842050896638483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18.699929376369177</v>
      </c>
      <c r="AE8">
        <v>25.425431525090303</v>
      </c>
      <c r="AF8">
        <v>0</v>
      </c>
      <c r="AG8">
        <v>30.268166884111295</v>
      </c>
      <c r="AH8">
        <v>77.229319632328796</v>
      </c>
      <c r="AI8">
        <v>7.8672816626506803</v>
      </c>
      <c r="AJ8">
        <v>0</v>
      </c>
      <c r="AK8">
        <v>28.816307072340429</v>
      </c>
      <c r="AL8">
        <v>60.225970618416511</v>
      </c>
      <c r="AM8">
        <v>2.5877381661477439</v>
      </c>
      <c r="AN8">
        <v>6.3872114431780688E-2</v>
      </c>
      <c r="AO8">
        <v>0</v>
      </c>
      <c r="AP8">
        <v>1.5742727097763045</v>
      </c>
      <c r="AQ8">
        <v>0</v>
      </c>
      <c r="AR8">
        <v>14.036400299999995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3.8289980149068317</v>
      </c>
      <c r="AZ8">
        <v>4.0896604614525138</v>
      </c>
      <c r="BA8">
        <v>3.0994038095238094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1277.1629819094333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494.2815002298733</v>
      </c>
      <c r="L9">
        <v>17.45</v>
      </c>
      <c r="M9">
        <v>63.859508349599572</v>
      </c>
      <c r="N9">
        <v>52.911879030247484</v>
      </c>
      <c r="O9">
        <v>73.963955412969284</v>
      </c>
      <c r="P9">
        <v>29.809281950487133</v>
      </c>
      <c r="Q9">
        <v>9.6211453220338967</v>
      </c>
      <c r="R9">
        <v>19.125870768672442</v>
      </c>
      <c r="S9">
        <v>11.755086629685156</v>
      </c>
      <c r="T9">
        <v>1.4207343020134227</v>
      </c>
      <c r="U9">
        <v>57.960767204610107</v>
      </c>
      <c r="V9">
        <v>8.8199648430493269</v>
      </c>
      <c r="W9">
        <v>18.780858311022701</v>
      </c>
      <c r="X9">
        <v>62.842050896638483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18.699929376369177</v>
      </c>
      <c r="AE9">
        <v>25.425431525090303</v>
      </c>
      <c r="AF9">
        <v>0</v>
      </c>
      <c r="AG9">
        <v>30.268166884111295</v>
      </c>
      <c r="AH9">
        <v>77.229319632328796</v>
      </c>
      <c r="AI9">
        <v>1.8356990100858326</v>
      </c>
      <c r="AJ9">
        <v>0</v>
      </c>
      <c r="AK9">
        <v>28.816307072340429</v>
      </c>
      <c r="AL9">
        <v>60.225970618416511</v>
      </c>
      <c r="AM9">
        <v>2.5877381661477439</v>
      </c>
      <c r="AN9">
        <v>6.3872114431780688E-2</v>
      </c>
      <c r="AO9">
        <v>0</v>
      </c>
      <c r="AP9">
        <v>1.5742727097763045</v>
      </c>
      <c r="AQ9">
        <v>0</v>
      </c>
      <c r="AR9">
        <v>14.036400299999995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3.8289980149068317</v>
      </c>
      <c r="AZ9">
        <v>4.0896604614525138</v>
      </c>
      <c r="BA9">
        <v>3.0994038095238094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1269.5815499348294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494.2815002298733</v>
      </c>
      <c r="L10">
        <v>17.45</v>
      </c>
      <c r="M10">
        <v>63.859508349599572</v>
      </c>
      <c r="N10">
        <v>52.911879030247484</v>
      </c>
      <c r="O10">
        <v>73.963955412969284</v>
      </c>
      <c r="P10">
        <v>29.809281950487133</v>
      </c>
      <c r="Q10">
        <v>9.6211453220338967</v>
      </c>
      <c r="R10">
        <v>19.125870768672442</v>
      </c>
      <c r="S10">
        <v>11.755086629685156</v>
      </c>
      <c r="T10">
        <v>1.4207343020134227</v>
      </c>
      <c r="U10">
        <v>57.960767204610107</v>
      </c>
      <c r="V10">
        <v>8.8199648430493269</v>
      </c>
      <c r="W10">
        <v>18.780858311022701</v>
      </c>
      <c r="X10">
        <v>62.842050896638483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18.699929376369177</v>
      </c>
      <c r="AE10">
        <v>25.425431525090303</v>
      </c>
      <c r="AF10">
        <v>0</v>
      </c>
      <c r="AG10">
        <v>30.268166884111295</v>
      </c>
      <c r="AH10">
        <v>77.229319632328796</v>
      </c>
      <c r="AI10">
        <v>1.8356990100858326</v>
      </c>
      <c r="AJ10">
        <v>0</v>
      </c>
      <c r="AK10">
        <v>28.816307072340429</v>
      </c>
      <c r="AL10">
        <v>60.225970618416511</v>
      </c>
      <c r="AM10">
        <v>0</v>
      </c>
      <c r="AN10">
        <v>6.3872114431780688E-2</v>
      </c>
      <c r="AO10">
        <v>0</v>
      </c>
      <c r="AP10">
        <v>1.5742727097763045</v>
      </c>
      <c r="AQ10">
        <v>0</v>
      </c>
      <c r="AR10">
        <v>14.036400299999995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3.8289980149068317</v>
      </c>
      <c r="AZ10">
        <v>4.0896604614525138</v>
      </c>
      <c r="BA10">
        <v>3.0994038095238094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1266.9938117686816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494.2815002298733</v>
      </c>
      <c r="L11">
        <v>17.459889687593343</v>
      </c>
      <c r="M11">
        <v>63.859508349599572</v>
      </c>
      <c r="N11">
        <v>52.911879030247484</v>
      </c>
      <c r="O11">
        <v>73.963955412969284</v>
      </c>
      <c r="P11">
        <v>29.809281950487133</v>
      </c>
      <c r="Q11">
        <v>9.6211453220338967</v>
      </c>
      <c r="R11">
        <v>19.125870768672442</v>
      </c>
      <c r="S11">
        <v>11.755086629685156</v>
      </c>
      <c r="T11">
        <v>1.4207343020134227</v>
      </c>
      <c r="U11">
        <v>57.960767204610107</v>
      </c>
      <c r="V11">
        <v>8.8199648430493269</v>
      </c>
      <c r="W11">
        <v>18.780858311022701</v>
      </c>
      <c r="X11">
        <v>62.842050896638483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18.699929376369177</v>
      </c>
      <c r="AE11">
        <v>25.425431525090303</v>
      </c>
      <c r="AF11">
        <v>0</v>
      </c>
      <c r="AG11">
        <v>30.268166884111295</v>
      </c>
      <c r="AH11">
        <v>77.229319632328796</v>
      </c>
      <c r="AI11">
        <v>8.195085232258597</v>
      </c>
      <c r="AJ11">
        <v>0</v>
      </c>
      <c r="AK11">
        <v>28.816307072340429</v>
      </c>
      <c r="AL11">
        <v>60.225970618416511</v>
      </c>
      <c r="AM11">
        <v>0</v>
      </c>
      <c r="AN11">
        <v>6.3872114431780688E-2</v>
      </c>
      <c r="AO11">
        <v>0</v>
      </c>
      <c r="AP11">
        <v>1.5742727097763045</v>
      </c>
      <c r="AQ11">
        <v>0</v>
      </c>
      <c r="AR11">
        <v>14.036400299999995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3.8289980149068317</v>
      </c>
      <c r="AZ11">
        <v>4.0896604614525138</v>
      </c>
      <c r="BA11">
        <v>3.0994038095238094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1273.3630876784478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494.2815002298733</v>
      </c>
      <c r="L12">
        <v>17.459889687593343</v>
      </c>
      <c r="M12">
        <v>63.859508349599572</v>
      </c>
      <c r="N12">
        <v>52.911879030247484</v>
      </c>
      <c r="O12">
        <v>73.963955412969284</v>
      </c>
      <c r="P12">
        <v>29.809281950487133</v>
      </c>
      <c r="Q12">
        <v>9.6211453220338967</v>
      </c>
      <c r="R12">
        <v>19.125870768672442</v>
      </c>
      <c r="S12">
        <v>11.755086629685156</v>
      </c>
      <c r="T12">
        <v>1.4207343020134227</v>
      </c>
      <c r="U12">
        <v>57.960767204610107</v>
      </c>
      <c r="V12">
        <v>8.8199648430493269</v>
      </c>
      <c r="W12">
        <v>18.780858311022701</v>
      </c>
      <c r="X12">
        <v>62.842050896638483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18.699929376369177</v>
      </c>
      <c r="AE12">
        <v>25.425431525090303</v>
      </c>
      <c r="AF12">
        <v>0</v>
      </c>
      <c r="AG12">
        <v>30.268166884111295</v>
      </c>
      <c r="AH12">
        <v>77.229319632328796</v>
      </c>
      <c r="AI12">
        <v>8.195085232258597</v>
      </c>
      <c r="AJ12">
        <v>0</v>
      </c>
      <c r="AK12">
        <v>28.816307072340429</v>
      </c>
      <c r="AL12">
        <v>60.225970618416511</v>
      </c>
      <c r="AM12">
        <v>0</v>
      </c>
      <c r="AN12">
        <v>6.3872114431780688E-2</v>
      </c>
      <c r="AO12">
        <v>0</v>
      </c>
      <c r="AP12">
        <v>1.5742727097763045</v>
      </c>
      <c r="AQ12">
        <v>0</v>
      </c>
      <c r="AR12">
        <v>14.036400299999995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3.8289980149068317</v>
      </c>
      <c r="AZ12">
        <v>4.0896604614525138</v>
      </c>
      <c r="BA12">
        <v>3.0994038095238094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1273.3630876784478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494.2815002298733</v>
      </c>
      <c r="L13">
        <v>17.459889687593343</v>
      </c>
      <c r="M13">
        <v>63.859508349599572</v>
      </c>
      <c r="N13">
        <v>52.911879030247484</v>
      </c>
      <c r="O13">
        <v>73.963955412969284</v>
      </c>
      <c r="P13">
        <v>29.809281950487133</v>
      </c>
      <c r="Q13">
        <v>9.6211453220338967</v>
      </c>
      <c r="R13">
        <v>19.125870768672442</v>
      </c>
      <c r="S13">
        <v>11.755086629685156</v>
      </c>
      <c r="T13">
        <v>1.4207343020134227</v>
      </c>
      <c r="U13">
        <v>57.960767204610107</v>
      </c>
      <c r="V13">
        <v>8.8199648430493269</v>
      </c>
      <c r="W13">
        <v>18.780858311022701</v>
      </c>
      <c r="X13">
        <v>62.842050896638483</v>
      </c>
      <c r="Y13">
        <v>0</v>
      </c>
      <c r="Z13">
        <v>2.7632968654545449</v>
      </c>
      <c r="AA13">
        <v>17.863332473417724</v>
      </c>
      <c r="AB13">
        <v>20.872783690709326</v>
      </c>
      <c r="AC13">
        <v>14.967318805447405</v>
      </c>
      <c r="AD13">
        <v>18.699929376369177</v>
      </c>
      <c r="AE13">
        <v>25.425431525090303</v>
      </c>
      <c r="AF13">
        <v>0</v>
      </c>
      <c r="AG13">
        <v>30.268166884111295</v>
      </c>
      <c r="AH13">
        <v>77.229319632328796</v>
      </c>
      <c r="AI13">
        <v>8.195085232258597</v>
      </c>
      <c r="AJ13">
        <v>0</v>
      </c>
      <c r="AK13">
        <v>28.816307072340429</v>
      </c>
      <c r="AL13">
        <v>60.225970618416511</v>
      </c>
      <c r="AM13">
        <v>0</v>
      </c>
      <c r="AN13">
        <v>6.3872114431780688E-2</v>
      </c>
      <c r="AO13">
        <v>0</v>
      </c>
      <c r="AP13">
        <v>1.5742727097763045</v>
      </c>
      <c r="AQ13">
        <v>0</v>
      </c>
      <c r="AR13">
        <v>14.036400299999995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3.8289980149068317</v>
      </c>
      <c r="AZ13">
        <v>4.0896604614525138</v>
      </c>
      <c r="BA13">
        <v>3.0994038095238094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1273.3630876784478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494.2815002298733</v>
      </c>
      <c r="L14">
        <v>17.459867485671097</v>
      </c>
      <c r="M14">
        <v>63.859508349599572</v>
      </c>
      <c r="N14">
        <v>52.911879030247484</v>
      </c>
      <c r="O14">
        <v>73.963955412969284</v>
      </c>
      <c r="P14">
        <v>29.809281950487133</v>
      </c>
      <c r="Q14">
        <v>9.6211453220338967</v>
      </c>
      <c r="R14">
        <v>19.125870768672442</v>
      </c>
      <c r="S14">
        <v>11.755086629685156</v>
      </c>
      <c r="T14">
        <v>1.4207343020134227</v>
      </c>
      <c r="U14">
        <v>57.960767204610107</v>
      </c>
      <c r="V14">
        <v>8.8199648430493269</v>
      </c>
      <c r="W14">
        <v>18.780858311022701</v>
      </c>
      <c r="X14">
        <v>62.842050896638483</v>
      </c>
      <c r="Y14">
        <v>0</v>
      </c>
      <c r="Z14">
        <v>2.7632968654545449</v>
      </c>
      <c r="AA14">
        <v>17.863332473417724</v>
      </c>
      <c r="AB14">
        <v>20.872783690709326</v>
      </c>
      <c r="AC14">
        <v>14.967318805447405</v>
      </c>
      <c r="AD14">
        <v>18.699929376369177</v>
      </c>
      <c r="AE14">
        <v>25.425431525090303</v>
      </c>
      <c r="AF14">
        <v>0</v>
      </c>
      <c r="AG14">
        <v>30.268166884111295</v>
      </c>
      <c r="AH14">
        <v>77.229319632328796</v>
      </c>
      <c r="AI14">
        <v>8.195085232258597</v>
      </c>
      <c r="AJ14">
        <v>0</v>
      </c>
      <c r="AK14">
        <v>28.816307072340429</v>
      </c>
      <c r="AL14">
        <v>60.225970618416511</v>
      </c>
      <c r="AM14">
        <v>0</v>
      </c>
      <c r="AN14">
        <v>6.3872114431780688E-2</v>
      </c>
      <c r="AO14">
        <v>0</v>
      </c>
      <c r="AP14">
        <v>1.5742727097763045</v>
      </c>
      <c r="AQ14">
        <v>0</v>
      </c>
      <c r="AR14">
        <v>14.036400299999995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3.8289980149068317</v>
      </c>
      <c r="AZ14">
        <v>4.0896604614525138</v>
      </c>
      <c r="BA14">
        <v>3.0994038095238094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1273.3630654765254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494.29318297475049</v>
      </c>
      <c r="L15">
        <v>17.45</v>
      </c>
      <c r="M15">
        <v>63.859508349599572</v>
      </c>
      <c r="N15">
        <v>52.911879030247484</v>
      </c>
      <c r="O15">
        <v>73.963955412969284</v>
      </c>
      <c r="P15">
        <v>29.809281950487133</v>
      </c>
      <c r="Q15">
        <v>9.6211453220338967</v>
      </c>
      <c r="R15">
        <v>19.125870768672442</v>
      </c>
      <c r="S15">
        <v>11.755086629685156</v>
      </c>
      <c r="T15">
        <v>1.4207343020134227</v>
      </c>
      <c r="U15">
        <v>57.960767204610107</v>
      </c>
      <c r="V15">
        <v>8.8199648430493269</v>
      </c>
      <c r="W15">
        <v>18.780858311022701</v>
      </c>
      <c r="X15">
        <v>62.842050896638483</v>
      </c>
      <c r="Y15">
        <v>0</v>
      </c>
      <c r="Z15">
        <v>5.5265937309090898</v>
      </c>
      <c r="AA15">
        <v>17.863332473417724</v>
      </c>
      <c r="AB15">
        <v>20.872783690709326</v>
      </c>
      <c r="AC15">
        <v>14.967318805447405</v>
      </c>
      <c r="AD15">
        <v>18.699929376369177</v>
      </c>
      <c r="AE15">
        <v>25.425431525090303</v>
      </c>
      <c r="AF15">
        <v>0</v>
      </c>
      <c r="AG15">
        <v>30.268166884111295</v>
      </c>
      <c r="AH15">
        <v>77.229319632328796</v>
      </c>
      <c r="AI15">
        <v>1.8356990100858326</v>
      </c>
      <c r="AJ15">
        <v>0</v>
      </c>
      <c r="AK15">
        <v>28.816307072340429</v>
      </c>
      <c r="AL15">
        <v>57.716554740791736</v>
      </c>
      <c r="AM15">
        <v>0</v>
      </c>
      <c r="AN15">
        <v>6.3872114431780688E-2</v>
      </c>
      <c r="AO15">
        <v>0</v>
      </c>
      <c r="AP15">
        <v>1.5742727097763045</v>
      </c>
      <c r="AQ15">
        <v>0</v>
      </c>
      <c r="AR15">
        <v>14.036400299999995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3.8289980149068317</v>
      </c>
      <c r="AZ15">
        <v>4.0896604614525138</v>
      </c>
      <c r="BA15">
        <v>3.0994038095238094</v>
      </c>
      <c r="BB15">
        <v>2.4600095164410059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1267.2593755013884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494.28971183634008</v>
      </c>
      <c r="L16">
        <v>17.45</v>
      </c>
      <c r="M16">
        <v>63.859508349599572</v>
      </c>
      <c r="N16">
        <v>52.911879030247484</v>
      </c>
      <c r="O16">
        <v>73.963955412969284</v>
      </c>
      <c r="P16">
        <v>29.809281950487133</v>
      </c>
      <c r="Q16">
        <v>9.6211453220338967</v>
      </c>
      <c r="R16">
        <v>19.125870768672442</v>
      </c>
      <c r="S16">
        <v>11.755086629685156</v>
      </c>
      <c r="T16">
        <v>1.4207343020134227</v>
      </c>
      <c r="U16">
        <v>57.960767204610107</v>
      </c>
      <c r="V16">
        <v>8.8199648430493269</v>
      </c>
      <c r="W16">
        <v>18.780858311022701</v>
      </c>
      <c r="X16">
        <v>62.842050896638483</v>
      </c>
      <c r="Y16">
        <v>0</v>
      </c>
      <c r="Z16">
        <v>5.5265937309090898</v>
      </c>
      <c r="AA16">
        <v>17.863332473417724</v>
      </c>
      <c r="AB16">
        <v>20.872783690709326</v>
      </c>
      <c r="AC16">
        <v>14.967318805447405</v>
      </c>
      <c r="AD16">
        <v>18.699929376369177</v>
      </c>
      <c r="AE16">
        <v>25.425431525090303</v>
      </c>
      <c r="AF16">
        <v>0</v>
      </c>
      <c r="AG16">
        <v>30.268166884111295</v>
      </c>
      <c r="AH16">
        <v>77.229319632328796</v>
      </c>
      <c r="AI16">
        <v>1.8356990100858326</v>
      </c>
      <c r="AJ16">
        <v>0</v>
      </c>
      <c r="AK16">
        <v>28.816307072340429</v>
      </c>
      <c r="AL16">
        <v>57.716554740791736</v>
      </c>
      <c r="AM16">
        <v>0</v>
      </c>
      <c r="AN16">
        <v>6.3872114431780688E-2</v>
      </c>
      <c r="AO16">
        <v>0</v>
      </c>
      <c r="AP16">
        <v>1.5742727097763045</v>
      </c>
      <c r="AQ16">
        <v>0</v>
      </c>
      <c r="AR16">
        <v>14.036400299999995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3.8289980149068317</v>
      </c>
      <c r="AZ16">
        <v>4.0896604614525138</v>
      </c>
      <c r="BA16">
        <v>3.0994038095238094</v>
      </c>
      <c r="BB16">
        <v>2.4600095164410059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1267.2559043629781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494.29135771865998</v>
      </c>
      <c r="L17">
        <v>7.2400153130287652</v>
      </c>
      <c r="M17">
        <v>63.859508349599572</v>
      </c>
      <c r="N17">
        <v>52.911879030247484</v>
      </c>
      <c r="O17">
        <v>73.963955412969284</v>
      </c>
      <c r="P17">
        <v>29.809281950487133</v>
      </c>
      <c r="Q17">
        <v>9.6211453220338967</v>
      </c>
      <c r="R17">
        <v>19.125870768672442</v>
      </c>
      <c r="S17">
        <v>11.755086629685156</v>
      </c>
      <c r="T17">
        <v>1.4207343020134227</v>
      </c>
      <c r="U17">
        <v>57.960767204610107</v>
      </c>
      <c r="V17">
        <v>8.8199648430493269</v>
      </c>
      <c r="W17">
        <v>18.780858311022701</v>
      </c>
      <c r="X17">
        <v>62.842050896638483</v>
      </c>
      <c r="Y17">
        <v>0</v>
      </c>
      <c r="Z17">
        <v>5.5265937309090898</v>
      </c>
      <c r="AA17">
        <v>11.88612043037975</v>
      </c>
      <c r="AB17">
        <v>20.872783690709326</v>
      </c>
      <c r="AC17">
        <v>14.967318805447405</v>
      </c>
      <c r="AD17">
        <v>18.699929376369177</v>
      </c>
      <c r="AE17">
        <v>25.425431525090303</v>
      </c>
      <c r="AF17">
        <v>0</v>
      </c>
      <c r="AG17">
        <v>30.268166884111295</v>
      </c>
      <c r="AH17">
        <v>77.229319632328796</v>
      </c>
      <c r="AI17">
        <v>1.8356990100858326</v>
      </c>
      <c r="AJ17">
        <v>0</v>
      </c>
      <c r="AK17">
        <v>28.816307072340429</v>
      </c>
      <c r="AL17">
        <v>57.716554740791736</v>
      </c>
      <c r="AM17">
        <v>0</v>
      </c>
      <c r="AN17">
        <v>6.3872114431780688E-2</v>
      </c>
      <c r="AO17">
        <v>0</v>
      </c>
      <c r="AP17">
        <v>1.5742727097763045</v>
      </c>
      <c r="AQ17">
        <v>0</v>
      </c>
      <c r="AR17">
        <v>14.036400299999995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3.8289980149068317</v>
      </c>
      <c r="AZ17">
        <v>4.0896604614525138</v>
      </c>
      <c r="BA17">
        <v>3.0994038095238094</v>
      </c>
      <c r="BB17">
        <v>2.4600095164410059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1251.0703535152886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494.28846531489694</v>
      </c>
      <c r="L18">
        <v>7.2401252828222677</v>
      </c>
      <c r="M18">
        <v>63.859508349599572</v>
      </c>
      <c r="N18">
        <v>52.911879030247484</v>
      </c>
      <c r="O18">
        <v>73.963955412969284</v>
      </c>
      <c r="P18">
        <v>29.809281950487133</v>
      </c>
      <c r="Q18">
        <v>9.6211453220338967</v>
      </c>
      <c r="R18">
        <v>19.125870768672442</v>
      </c>
      <c r="S18">
        <v>11.755086629685156</v>
      </c>
      <c r="T18">
        <v>1.4207343020134227</v>
      </c>
      <c r="U18">
        <v>57.960767204610107</v>
      </c>
      <c r="V18">
        <v>8.8199648430493269</v>
      </c>
      <c r="W18">
        <v>18.780858311022701</v>
      </c>
      <c r="X18">
        <v>62.842050896638483</v>
      </c>
      <c r="Y18">
        <v>0</v>
      </c>
      <c r="Z18">
        <v>5.5265937309090898</v>
      </c>
      <c r="AA18">
        <v>11.88612043037975</v>
      </c>
      <c r="AB18">
        <v>20.872783690709326</v>
      </c>
      <c r="AC18">
        <v>14.967318805447405</v>
      </c>
      <c r="AD18">
        <v>18.699929376369177</v>
      </c>
      <c r="AE18">
        <v>25.425431525090303</v>
      </c>
      <c r="AF18">
        <v>0</v>
      </c>
      <c r="AG18">
        <v>30.268166884111295</v>
      </c>
      <c r="AH18">
        <v>77.229319632328796</v>
      </c>
      <c r="AI18">
        <v>1.8356990100858326</v>
      </c>
      <c r="AJ18">
        <v>0</v>
      </c>
      <c r="AK18">
        <v>28.816307072340429</v>
      </c>
      <c r="AL18">
        <v>57.716554740791736</v>
      </c>
      <c r="AM18">
        <v>0</v>
      </c>
      <c r="AN18">
        <v>6.3872114431780688E-2</v>
      </c>
      <c r="AO18">
        <v>0</v>
      </c>
      <c r="AP18">
        <v>1.5742727097763045</v>
      </c>
      <c r="AQ18">
        <v>0</v>
      </c>
      <c r="AR18">
        <v>14.036400299999995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3.8289980149068317</v>
      </c>
      <c r="AZ18">
        <v>4.0896604614525138</v>
      </c>
      <c r="BA18">
        <v>3.0994038095238094</v>
      </c>
      <c r="BB18">
        <v>2.4600095164410059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1251.0675710813191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494.28927393653879</v>
      </c>
      <c r="L19">
        <v>7.2400153130287652</v>
      </c>
      <c r="M19">
        <v>63.859508349599572</v>
      </c>
      <c r="N19">
        <v>52.911879030247484</v>
      </c>
      <c r="O19">
        <v>73.963955412969284</v>
      </c>
      <c r="P19">
        <v>26.777812041922953</v>
      </c>
      <c r="Q19">
        <v>9.3095424271523175</v>
      </c>
      <c r="R19">
        <v>19.125870768672442</v>
      </c>
      <c r="S19">
        <v>11.755086629685156</v>
      </c>
      <c r="T19">
        <v>1.4207343020134227</v>
      </c>
      <c r="U19">
        <v>57.960767204610107</v>
      </c>
      <c r="V19">
        <v>8.8199648430493269</v>
      </c>
      <c r="W19">
        <v>18.780858311022701</v>
      </c>
      <c r="X19">
        <v>62.842050896638483</v>
      </c>
      <c r="Y19">
        <v>0</v>
      </c>
      <c r="Z19">
        <v>5.5265937309090898</v>
      </c>
      <c r="AA19">
        <v>11.88612043037975</v>
      </c>
      <c r="AB19">
        <v>20.872783690709326</v>
      </c>
      <c r="AC19">
        <v>14.967318805447405</v>
      </c>
      <c r="AD19">
        <v>14.024946920989027</v>
      </c>
      <c r="AE19">
        <v>25.425431525090303</v>
      </c>
      <c r="AF19">
        <v>0</v>
      </c>
      <c r="AG19">
        <v>30.268166884111295</v>
      </c>
      <c r="AH19">
        <v>77.229319632328796</v>
      </c>
      <c r="AI19">
        <v>1.8356990100858326</v>
      </c>
      <c r="AJ19">
        <v>0</v>
      </c>
      <c r="AK19">
        <v>28.816307072340429</v>
      </c>
      <c r="AL19">
        <v>57.716554740791736</v>
      </c>
      <c r="AM19">
        <v>0</v>
      </c>
      <c r="AN19">
        <v>6.3872114431780688E-2</v>
      </c>
      <c r="AO19">
        <v>0</v>
      </c>
      <c r="AP19">
        <v>1.5742727097763045</v>
      </c>
      <c r="AQ19">
        <v>0</v>
      </c>
      <c r="AR19">
        <v>14.036400299999995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3.8289980149068317</v>
      </c>
      <c r="AZ19">
        <v>4.0896604614525138</v>
      </c>
      <c r="BA19">
        <v>3.0994038095238094</v>
      </c>
      <c r="BB19">
        <v>2.4600095164410059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1243.0502144743416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463.15156796002282</v>
      </c>
      <c r="L20">
        <v>7.2401252828222677</v>
      </c>
      <c r="M20">
        <v>63.859508349599572</v>
      </c>
      <c r="N20">
        <v>52.911879030247484</v>
      </c>
      <c r="O20">
        <v>73.963955412969284</v>
      </c>
      <c r="P20">
        <v>26.777812041922953</v>
      </c>
      <c r="Q20">
        <v>9.3095424271523175</v>
      </c>
      <c r="R20">
        <v>19.125870768672442</v>
      </c>
      <c r="S20">
        <v>11.755086629685156</v>
      </c>
      <c r="T20">
        <v>1.4207343020134227</v>
      </c>
      <c r="U20">
        <v>57.960767204610107</v>
      </c>
      <c r="V20">
        <v>8.8199648430493269</v>
      </c>
      <c r="W20">
        <v>18.780858311022701</v>
      </c>
      <c r="X20">
        <v>62.842050896638483</v>
      </c>
      <c r="Y20">
        <v>0</v>
      </c>
      <c r="Z20">
        <v>5.5265937309090898</v>
      </c>
      <c r="AA20">
        <v>11.88612043037975</v>
      </c>
      <c r="AB20">
        <v>20.872783690709326</v>
      </c>
      <c r="AC20">
        <v>14.967318805447405</v>
      </c>
      <c r="AD20">
        <v>14.024946920989027</v>
      </c>
      <c r="AE20">
        <v>25.425431525090303</v>
      </c>
      <c r="AF20">
        <v>0</v>
      </c>
      <c r="AG20">
        <v>30.268166884111295</v>
      </c>
      <c r="AH20">
        <v>77.229319632328796</v>
      </c>
      <c r="AI20">
        <v>1.8356990100858326</v>
      </c>
      <c r="AJ20">
        <v>0</v>
      </c>
      <c r="AK20">
        <v>28.816307072340429</v>
      </c>
      <c r="AL20">
        <v>57.716554740791736</v>
      </c>
      <c r="AM20">
        <v>0</v>
      </c>
      <c r="AN20">
        <v>6.3872114431780688E-2</v>
      </c>
      <c r="AO20">
        <v>0</v>
      </c>
      <c r="AP20">
        <v>1.5742727097763045</v>
      </c>
      <c r="AQ20">
        <v>0</v>
      </c>
      <c r="AR20">
        <v>14.036400299999995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3.8289980149068317</v>
      </c>
      <c r="AZ20">
        <v>4.0896604614525138</v>
      </c>
      <c r="BA20">
        <v>3.0994038095238094</v>
      </c>
      <c r="BB20">
        <v>2.4600095164410059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1211.912618467619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414.90749719385491</v>
      </c>
      <c r="L21">
        <v>7.2399290432896821</v>
      </c>
      <c r="M21">
        <v>63.859508349599572</v>
      </c>
      <c r="N21">
        <v>52.911879030247484</v>
      </c>
      <c r="O21">
        <v>73.963955412969284</v>
      </c>
      <c r="P21">
        <v>26.777812041922953</v>
      </c>
      <c r="Q21">
        <v>9.3095424271523175</v>
      </c>
      <c r="R21">
        <v>19.125870768672442</v>
      </c>
      <c r="S21">
        <v>11.755086629685156</v>
      </c>
      <c r="T21">
        <v>1.4207343020134227</v>
      </c>
      <c r="U21">
        <v>57.960767204610107</v>
      </c>
      <c r="V21">
        <v>8.8199648430493269</v>
      </c>
      <c r="W21">
        <v>18.780858311022701</v>
      </c>
      <c r="X21">
        <v>62.842050896638483</v>
      </c>
      <c r="Y21">
        <v>0</v>
      </c>
      <c r="Z21">
        <v>5.5265937309090898</v>
      </c>
      <c r="AA21">
        <v>11.88612043037975</v>
      </c>
      <c r="AB21">
        <v>20.872783690709326</v>
      </c>
      <c r="AC21">
        <v>14.967318805447405</v>
      </c>
      <c r="AD21">
        <v>14.024946920989027</v>
      </c>
      <c r="AE21">
        <v>25.425431525090303</v>
      </c>
      <c r="AF21">
        <v>0</v>
      </c>
      <c r="AG21">
        <v>30.268166884111295</v>
      </c>
      <c r="AH21">
        <v>77.229319632328796</v>
      </c>
      <c r="AI21">
        <v>1.8356990100858326</v>
      </c>
      <c r="AJ21">
        <v>0</v>
      </c>
      <c r="AK21">
        <v>28.816307072340429</v>
      </c>
      <c r="AL21">
        <v>57.716554740791736</v>
      </c>
      <c r="AM21">
        <v>0</v>
      </c>
      <c r="AN21">
        <v>6.3872114431780688E-2</v>
      </c>
      <c r="AO21">
        <v>0</v>
      </c>
      <c r="AP21">
        <v>1.5742727097763045</v>
      </c>
      <c r="AQ21">
        <v>0</v>
      </c>
      <c r="AR21">
        <v>14.036400299999995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3.8289980149068317</v>
      </c>
      <c r="AZ21">
        <v>3.0708889731743665</v>
      </c>
      <c r="BA21">
        <v>3.0994038095238094</v>
      </c>
      <c r="BB21">
        <v>2.4600095164410059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1162.6495799736404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366.6614986940881</v>
      </c>
      <c r="L22">
        <v>7.240022321301522</v>
      </c>
      <c r="M22">
        <v>63.859508349599572</v>
      </c>
      <c r="N22">
        <v>52.911879030247484</v>
      </c>
      <c r="O22">
        <v>73.963955412969284</v>
      </c>
      <c r="P22">
        <v>26.777812041922953</v>
      </c>
      <c r="Q22">
        <v>9.3095424271523175</v>
      </c>
      <c r="R22">
        <v>18.864996204270462</v>
      </c>
      <c r="S22">
        <v>11.755086629685156</v>
      </c>
      <c r="T22">
        <v>1.4207343020134227</v>
      </c>
      <c r="U22">
        <v>57.960767204610107</v>
      </c>
      <c r="V22">
        <v>8.8199648430493269</v>
      </c>
      <c r="W22">
        <v>18.780858311022701</v>
      </c>
      <c r="X22">
        <v>62.842050896638483</v>
      </c>
      <c r="Y22">
        <v>0</v>
      </c>
      <c r="Z22">
        <v>5.5265937309090898</v>
      </c>
      <c r="AA22">
        <v>11.88612043037975</v>
      </c>
      <c r="AB22">
        <v>20.872783690709326</v>
      </c>
      <c r="AC22">
        <v>14.967318805447405</v>
      </c>
      <c r="AD22">
        <v>14.024946920989027</v>
      </c>
      <c r="AE22">
        <v>25.425431525090303</v>
      </c>
      <c r="AF22">
        <v>0</v>
      </c>
      <c r="AG22">
        <v>30.268166884111295</v>
      </c>
      <c r="AH22">
        <v>77.229319632328796</v>
      </c>
      <c r="AI22">
        <v>1.8356990100858326</v>
      </c>
      <c r="AJ22">
        <v>0</v>
      </c>
      <c r="AK22">
        <v>28.816307072340429</v>
      </c>
      <c r="AL22">
        <v>57.716554740791736</v>
      </c>
      <c r="AM22">
        <v>0</v>
      </c>
      <c r="AN22">
        <v>6.3872114431780688E-2</v>
      </c>
      <c r="AO22">
        <v>0</v>
      </c>
      <c r="AP22">
        <v>1.5742727097763045</v>
      </c>
      <c r="AQ22">
        <v>0</v>
      </c>
      <c r="AR22">
        <v>14.036400299999995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3.8289980149068317</v>
      </c>
      <c r="AZ22">
        <v>3.0708889731743665</v>
      </c>
      <c r="BA22">
        <v>3.0994038095238094</v>
      </c>
      <c r="BB22">
        <v>2.4600095164410059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1114.1428001874835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366.66886290314886</v>
      </c>
      <c r="L23">
        <v>7.2898851091967254</v>
      </c>
      <c r="M23">
        <v>63.859508349599572</v>
      </c>
      <c r="N23">
        <v>52.911879030247484</v>
      </c>
      <c r="O23">
        <v>73.963955412969284</v>
      </c>
      <c r="P23">
        <v>26.777812041922953</v>
      </c>
      <c r="Q23">
        <v>9.3095424271523175</v>
      </c>
      <c r="R23">
        <v>19.125870768672442</v>
      </c>
      <c r="S23">
        <v>11.755086629685156</v>
      </c>
      <c r="T23">
        <v>1.4207343020134227</v>
      </c>
      <c r="U23">
        <v>57.960767204610107</v>
      </c>
      <c r="V23">
        <v>8.8199648430493269</v>
      </c>
      <c r="W23">
        <v>18.780858311022701</v>
      </c>
      <c r="X23">
        <v>62.842050896638483</v>
      </c>
      <c r="Y23">
        <v>0</v>
      </c>
      <c r="Z23">
        <v>5.5265937309090898</v>
      </c>
      <c r="AA23">
        <v>11.88612043037975</v>
      </c>
      <c r="AB23">
        <v>20.872783690709326</v>
      </c>
      <c r="AC23">
        <v>14.967318805447405</v>
      </c>
      <c r="AD23">
        <v>14.024946920989027</v>
      </c>
      <c r="AE23">
        <v>25.425431525090303</v>
      </c>
      <c r="AF23">
        <v>0</v>
      </c>
      <c r="AG23">
        <v>30.268166884111295</v>
      </c>
      <c r="AH23">
        <v>77.229319632328796</v>
      </c>
      <c r="AI23">
        <v>1.8356990100858326</v>
      </c>
      <c r="AJ23">
        <v>0</v>
      </c>
      <c r="AK23">
        <v>28.816307072340429</v>
      </c>
      <c r="AL23">
        <v>57.716554740791736</v>
      </c>
      <c r="AM23">
        <v>0</v>
      </c>
      <c r="AN23">
        <v>6.3872114431780688E-2</v>
      </c>
      <c r="AO23">
        <v>0</v>
      </c>
      <c r="AP23">
        <v>0.75999387340513669</v>
      </c>
      <c r="AQ23">
        <v>0</v>
      </c>
      <c r="AR23">
        <v>14.036400299999995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3.8289980149068317</v>
      </c>
      <c r="AZ23">
        <v>2.0446289999999996</v>
      </c>
      <c r="BA23">
        <v>3.0994038095238094</v>
      </c>
      <c r="BB23">
        <v>2.4600095164410059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1112.6203629392962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318.42275331072733</v>
      </c>
      <c r="L24">
        <v>7.2898851091967254</v>
      </c>
      <c r="M24">
        <v>63.859508349599572</v>
      </c>
      <c r="N24">
        <v>52.911879030247484</v>
      </c>
      <c r="O24">
        <v>73.963955412969284</v>
      </c>
      <c r="P24">
        <v>26.777812041922953</v>
      </c>
      <c r="Q24">
        <v>9.3095424271523175</v>
      </c>
      <c r="R24">
        <v>19.125870768672442</v>
      </c>
      <c r="S24">
        <v>11.755086629685156</v>
      </c>
      <c r="T24">
        <v>1.4207343020134227</v>
      </c>
      <c r="U24">
        <v>57.960767204610107</v>
      </c>
      <c r="V24">
        <v>8.8199648430493269</v>
      </c>
      <c r="W24">
        <v>18.780858311022701</v>
      </c>
      <c r="X24">
        <v>62.842050896638483</v>
      </c>
      <c r="Y24">
        <v>0</v>
      </c>
      <c r="Z24">
        <v>5.5265937309090898</v>
      </c>
      <c r="AA24">
        <v>11.88612043037975</v>
      </c>
      <c r="AB24">
        <v>20.872783690709326</v>
      </c>
      <c r="AC24">
        <v>14.967318805447405</v>
      </c>
      <c r="AD24">
        <v>14.024946920989027</v>
      </c>
      <c r="AE24">
        <v>25.425431525090303</v>
      </c>
      <c r="AF24">
        <v>0</v>
      </c>
      <c r="AG24">
        <v>30.268166884111295</v>
      </c>
      <c r="AH24">
        <v>77.229319632328796</v>
      </c>
      <c r="AI24">
        <v>3.9336410539886359</v>
      </c>
      <c r="AJ24">
        <v>0</v>
      </c>
      <c r="AK24">
        <v>28.816307072340429</v>
      </c>
      <c r="AL24">
        <v>57.716554740791736</v>
      </c>
      <c r="AM24">
        <v>0</v>
      </c>
      <c r="AN24">
        <v>6.3872114431780688E-2</v>
      </c>
      <c r="AO24">
        <v>0</v>
      </c>
      <c r="AP24">
        <v>0.75999387340513669</v>
      </c>
      <c r="AQ24">
        <v>0</v>
      </c>
      <c r="AR24">
        <v>14.036400299999995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3.8289980149068317</v>
      </c>
      <c r="AZ24">
        <v>2.0446289999999996</v>
      </c>
      <c r="BA24">
        <v>3.0994038095238094</v>
      </c>
      <c r="BB24">
        <v>2.4600095164410059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1066.4721953907772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272.10621327786112</v>
      </c>
      <c r="L25">
        <v>7.2898851091967254</v>
      </c>
      <c r="M25">
        <v>63.859508349599572</v>
      </c>
      <c r="N25">
        <v>52.911879030247484</v>
      </c>
      <c r="O25">
        <v>73.963955412969284</v>
      </c>
      <c r="P25">
        <v>26.777812041922953</v>
      </c>
      <c r="Q25">
        <v>9.3095424271523175</v>
      </c>
      <c r="R25">
        <v>18.864996204270462</v>
      </c>
      <c r="S25">
        <v>11.755086629685156</v>
      </c>
      <c r="T25">
        <v>1.4207343020134227</v>
      </c>
      <c r="U25">
        <v>57.960767204610107</v>
      </c>
      <c r="V25">
        <v>8.8199648430493269</v>
      </c>
      <c r="W25">
        <v>18.780858311022701</v>
      </c>
      <c r="X25">
        <v>62.842050896638483</v>
      </c>
      <c r="Y25">
        <v>0</v>
      </c>
      <c r="Z25">
        <v>5.5265937309090898</v>
      </c>
      <c r="AA25">
        <v>11.88612043037975</v>
      </c>
      <c r="AB25">
        <v>20.872783690709326</v>
      </c>
      <c r="AC25">
        <v>14.967318805447405</v>
      </c>
      <c r="AD25">
        <v>14.024946920989027</v>
      </c>
      <c r="AE25">
        <v>25.425431525090303</v>
      </c>
      <c r="AF25">
        <v>0</v>
      </c>
      <c r="AG25">
        <v>30.268166884111295</v>
      </c>
      <c r="AH25">
        <v>77.229319632328796</v>
      </c>
      <c r="AI25">
        <v>5.244854441767119</v>
      </c>
      <c r="AJ25">
        <v>0</v>
      </c>
      <c r="AK25">
        <v>28.816307072340429</v>
      </c>
      <c r="AL25">
        <v>57.716554740791736</v>
      </c>
      <c r="AM25">
        <v>0</v>
      </c>
      <c r="AN25">
        <v>6.3872114431780688E-2</v>
      </c>
      <c r="AO25">
        <v>0</v>
      </c>
      <c r="AP25">
        <v>0.75999387340513669</v>
      </c>
      <c r="AQ25">
        <v>0</v>
      </c>
      <c r="AR25">
        <v>14.036400299999995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3.8289980149068317</v>
      </c>
      <c r="AZ25">
        <v>2.0446289999999996</v>
      </c>
      <c r="BA25">
        <v>3.0994038095238094</v>
      </c>
      <c r="BB25">
        <v>2.4600095164410059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1021.2059941812875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272.10731251115294</v>
      </c>
      <c r="L26">
        <v>7.2898851091967254</v>
      </c>
      <c r="M26">
        <v>63.859508349599572</v>
      </c>
      <c r="N26">
        <v>52.911879030247484</v>
      </c>
      <c r="O26">
        <v>73.963955412969284</v>
      </c>
      <c r="P26">
        <v>26.777812041922953</v>
      </c>
      <c r="Q26">
        <v>9.3095424271523175</v>
      </c>
      <c r="R26">
        <v>19.125870768672442</v>
      </c>
      <c r="S26">
        <v>11.755086629685156</v>
      </c>
      <c r="T26">
        <v>1.4207343020134227</v>
      </c>
      <c r="U26">
        <v>57.960767204610107</v>
      </c>
      <c r="V26">
        <v>8.8199648430493269</v>
      </c>
      <c r="W26">
        <v>18.780858311022701</v>
      </c>
      <c r="X26">
        <v>62.842050896638483</v>
      </c>
      <c r="Y26">
        <v>0</v>
      </c>
      <c r="Z26">
        <v>5.5265937309090898</v>
      </c>
      <c r="AA26">
        <v>11.88612043037975</v>
      </c>
      <c r="AB26">
        <v>20.872783690709326</v>
      </c>
      <c r="AC26">
        <v>14.967318805447405</v>
      </c>
      <c r="AD26">
        <v>14.024946920989027</v>
      </c>
      <c r="AE26">
        <v>25.425431525090303</v>
      </c>
      <c r="AF26">
        <v>0</v>
      </c>
      <c r="AG26">
        <v>30.268166884111295</v>
      </c>
      <c r="AH26">
        <v>77.229319632328796</v>
      </c>
      <c r="AI26">
        <v>25.568665960272948</v>
      </c>
      <c r="AJ26">
        <v>0</v>
      </c>
      <c r="AK26">
        <v>28.816307072340429</v>
      </c>
      <c r="AL26">
        <v>57.716554740791736</v>
      </c>
      <c r="AM26">
        <v>0</v>
      </c>
      <c r="AN26">
        <v>6.3872114431780688E-2</v>
      </c>
      <c r="AO26">
        <v>0</v>
      </c>
      <c r="AP26">
        <v>0.75999387340513669</v>
      </c>
      <c r="AQ26">
        <v>0</v>
      </c>
      <c r="AR26">
        <v>14.036400299999995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3.8289980149068317</v>
      </c>
      <c r="AZ26">
        <v>2.0446289999999996</v>
      </c>
      <c r="BA26">
        <v>3.0994038095238094</v>
      </c>
      <c r="BB26">
        <v>2.4600095164410059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1041.7917794974874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272.10621327786112</v>
      </c>
      <c r="L27">
        <v>7.2898851091967254</v>
      </c>
      <c r="M27">
        <v>63.859508349599572</v>
      </c>
      <c r="N27">
        <v>52.911879030247484</v>
      </c>
      <c r="O27">
        <v>73.963955412969284</v>
      </c>
      <c r="P27">
        <v>26.777812041922953</v>
      </c>
      <c r="Q27">
        <v>9.3095424271523175</v>
      </c>
      <c r="R27">
        <v>18.864996204270462</v>
      </c>
      <c r="S27">
        <v>11.755086629685156</v>
      </c>
      <c r="T27">
        <v>1.4207343020134227</v>
      </c>
      <c r="U27">
        <v>57.960767204610107</v>
      </c>
      <c r="V27">
        <v>8.8199648430493269</v>
      </c>
      <c r="W27">
        <v>18.780858311022701</v>
      </c>
      <c r="X27">
        <v>62.842050896638483</v>
      </c>
      <c r="Y27">
        <v>0</v>
      </c>
      <c r="Z27">
        <v>5.5265937309090898</v>
      </c>
      <c r="AA27">
        <v>17.845921858227854</v>
      </c>
      <c r="AB27">
        <v>20.872783690709326</v>
      </c>
      <c r="AC27">
        <v>14.967318805447405</v>
      </c>
      <c r="AD27">
        <v>14.024946920989027</v>
      </c>
      <c r="AE27">
        <v>25.425431525090303</v>
      </c>
      <c r="AF27">
        <v>0</v>
      </c>
      <c r="AG27">
        <v>30.268166884111295</v>
      </c>
      <c r="AH27">
        <v>77.229319632328796</v>
      </c>
      <c r="AI27">
        <v>34.091554762139459</v>
      </c>
      <c r="AJ27">
        <v>0</v>
      </c>
      <c r="AK27">
        <v>28.816307072340429</v>
      </c>
      <c r="AL27">
        <v>57.716554740791736</v>
      </c>
      <c r="AM27">
        <v>0</v>
      </c>
      <c r="AN27">
        <v>6.3872114431780688E-2</v>
      </c>
      <c r="AO27">
        <v>0</v>
      </c>
      <c r="AP27">
        <v>0.75999387340513669</v>
      </c>
      <c r="AQ27">
        <v>0</v>
      </c>
      <c r="AR27">
        <v>14.036400299999995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3.8289980149068317</v>
      </c>
      <c r="AZ27">
        <v>2.0446289999999996</v>
      </c>
      <c r="BA27">
        <v>3.0994038095238094</v>
      </c>
      <c r="BB27">
        <v>2.4600095164410059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1056.0124959295081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272.10621327786112</v>
      </c>
      <c r="L28">
        <v>7.2898851091967254</v>
      </c>
      <c r="M28">
        <v>63.859508349599572</v>
      </c>
      <c r="N28">
        <v>52.911879030247484</v>
      </c>
      <c r="O28">
        <v>73.963955412969284</v>
      </c>
      <c r="P28">
        <v>26.777812041922953</v>
      </c>
      <c r="Q28">
        <v>9.3095424271523175</v>
      </c>
      <c r="R28">
        <v>18.864996204270462</v>
      </c>
      <c r="S28">
        <v>11.755086629685156</v>
      </c>
      <c r="T28">
        <v>1.4207343020134227</v>
      </c>
      <c r="U28">
        <v>57.960767204610107</v>
      </c>
      <c r="V28">
        <v>8.8199648430493269</v>
      </c>
      <c r="W28">
        <v>18.780858311022701</v>
      </c>
      <c r="X28">
        <v>62.842050896638483</v>
      </c>
      <c r="Y28">
        <v>0</v>
      </c>
      <c r="Z28">
        <v>5.5265937309090898</v>
      </c>
      <c r="AA28">
        <v>17.845921858227854</v>
      </c>
      <c r="AB28">
        <v>20.872783690709326</v>
      </c>
      <c r="AC28">
        <v>14.967318805447405</v>
      </c>
      <c r="AD28">
        <v>14.024946920989027</v>
      </c>
      <c r="AE28">
        <v>25.425431525090303</v>
      </c>
      <c r="AF28">
        <v>0</v>
      </c>
      <c r="AG28">
        <v>30.268166884111295</v>
      </c>
      <c r="AH28">
        <v>77.229319632328796</v>
      </c>
      <c r="AI28">
        <v>34.091554762139459</v>
      </c>
      <c r="AJ28">
        <v>0</v>
      </c>
      <c r="AK28">
        <v>28.816307072340429</v>
      </c>
      <c r="AL28">
        <v>57.716554740791736</v>
      </c>
      <c r="AM28">
        <v>0</v>
      </c>
      <c r="AN28">
        <v>6.3872114431780688E-2</v>
      </c>
      <c r="AO28">
        <v>0</v>
      </c>
      <c r="AP28">
        <v>0.75999387340513669</v>
      </c>
      <c r="AQ28">
        <v>0</v>
      </c>
      <c r="AR28">
        <v>14.036400299999995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3.8289980149068317</v>
      </c>
      <c r="AZ28">
        <v>1.8412111044776118</v>
      </c>
      <c r="BA28">
        <v>3.0994038095238094</v>
      </c>
      <c r="BB28">
        <v>2.4600095164410059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1055.8090780339858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265.12158834083533</v>
      </c>
      <c r="L29">
        <v>7.2898851091967254</v>
      </c>
      <c r="M29">
        <v>63.859508349599572</v>
      </c>
      <c r="N29">
        <v>52.911879030247484</v>
      </c>
      <c r="O29">
        <v>73.963955412969284</v>
      </c>
      <c r="P29">
        <v>26.777812041922953</v>
      </c>
      <c r="Q29">
        <v>5.3109329151515148</v>
      </c>
      <c r="R29">
        <v>10.608456243434642</v>
      </c>
      <c r="S29">
        <v>6.5576502495344497</v>
      </c>
      <c r="T29">
        <v>0.82063946218487394</v>
      </c>
      <c r="U29">
        <v>57.960767204610107</v>
      </c>
      <c r="V29">
        <v>8.8199648430493269</v>
      </c>
      <c r="W29">
        <v>18.780858311022701</v>
      </c>
      <c r="X29">
        <v>62.842050896638483</v>
      </c>
      <c r="Y29">
        <v>0</v>
      </c>
      <c r="Z29">
        <v>5.5265937309090898</v>
      </c>
      <c r="AA29">
        <v>17.845921858227854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30.268166884111295</v>
      </c>
      <c r="AH29">
        <v>77.229319632328796</v>
      </c>
      <c r="AI29">
        <v>25.568665960272948</v>
      </c>
      <c r="AJ29">
        <v>0</v>
      </c>
      <c r="AK29">
        <v>28.816307072340429</v>
      </c>
      <c r="AL29">
        <v>57.716554740791736</v>
      </c>
      <c r="AM29">
        <v>0</v>
      </c>
      <c r="AN29">
        <v>6.3872114431780688E-2</v>
      </c>
      <c r="AO29">
        <v>0</v>
      </c>
      <c r="AP29">
        <v>0.75999387340513669</v>
      </c>
      <c r="AQ29">
        <v>0</v>
      </c>
      <c r="AR29">
        <v>14.036400299999995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3.8289980149068317</v>
      </c>
      <c r="AZ29">
        <v>1.0287653794642857</v>
      </c>
      <c r="BA29">
        <v>3.0994038095238094</v>
      </c>
      <c r="BB29">
        <v>1.3991058394160585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1015.7005521900103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272.10809773982618</v>
      </c>
      <c r="L30">
        <v>7.2898851091967254</v>
      </c>
      <c r="M30">
        <v>63.859508349599572</v>
      </c>
      <c r="N30">
        <v>52.911879030247484</v>
      </c>
      <c r="O30">
        <v>73.963955412969284</v>
      </c>
      <c r="P30">
        <v>26.777812041922953</v>
      </c>
      <c r="Q30">
        <v>5.3109329151515148</v>
      </c>
      <c r="R30">
        <v>10.610472003802283</v>
      </c>
      <c r="S30">
        <v>6.5576502495344497</v>
      </c>
      <c r="T30">
        <v>0.82063946218487394</v>
      </c>
      <c r="U30">
        <v>57.960767204610107</v>
      </c>
      <c r="V30">
        <v>8.8199648430493269</v>
      </c>
      <c r="W30">
        <v>18.780858311022701</v>
      </c>
      <c r="X30">
        <v>62.842050896638483</v>
      </c>
      <c r="Y30">
        <v>0</v>
      </c>
      <c r="Z30">
        <v>5.5265937309090898</v>
      </c>
      <c r="AA30">
        <v>17.845921858227854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30.268166884111295</v>
      </c>
      <c r="AH30">
        <v>77.229319632328796</v>
      </c>
      <c r="AI30">
        <v>25.568665960272948</v>
      </c>
      <c r="AJ30">
        <v>0</v>
      </c>
      <c r="AK30">
        <v>28.816307072340429</v>
      </c>
      <c r="AL30">
        <v>57.716554740791736</v>
      </c>
      <c r="AM30">
        <v>0</v>
      </c>
      <c r="AN30">
        <v>6.3872114431780688E-2</v>
      </c>
      <c r="AO30">
        <v>0</v>
      </c>
      <c r="AP30">
        <v>0.75999387340513669</v>
      </c>
      <c r="AQ30">
        <v>0</v>
      </c>
      <c r="AR30">
        <v>14.036400299999995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3.8289980149068317</v>
      </c>
      <c r="AZ30">
        <v>1.0287653794642857</v>
      </c>
      <c r="BA30">
        <v>3.0994038095238094</v>
      </c>
      <c r="BB30">
        <v>1.3991058394160585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1022.689077349369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272.10621327786112</v>
      </c>
      <c r="L31">
        <v>7.2898851091967254</v>
      </c>
      <c r="M31">
        <v>63.859508349599572</v>
      </c>
      <c r="N31">
        <v>52.911879030247484</v>
      </c>
      <c r="O31">
        <v>73.963955412969284</v>
      </c>
      <c r="P31">
        <v>26.777812041922953</v>
      </c>
      <c r="Q31">
        <v>5.3109329151515148</v>
      </c>
      <c r="R31">
        <v>10.609830397769516</v>
      </c>
      <c r="S31">
        <v>6.5606153043478255</v>
      </c>
      <c r="T31">
        <v>0.82063946218487394</v>
      </c>
      <c r="U31">
        <v>57.960767204610107</v>
      </c>
      <c r="V31">
        <v>8.8199648430493269</v>
      </c>
      <c r="W31">
        <v>18.780858311022701</v>
      </c>
      <c r="X31">
        <v>62.842050896638483</v>
      </c>
      <c r="Y31">
        <v>0</v>
      </c>
      <c r="Z31">
        <v>5.5265937309090898</v>
      </c>
      <c r="AA31">
        <v>17.845921858227854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30.268166884111295</v>
      </c>
      <c r="AH31">
        <v>77.229319632328796</v>
      </c>
      <c r="AI31">
        <v>25.568665960272948</v>
      </c>
      <c r="AJ31">
        <v>0</v>
      </c>
      <c r="AK31">
        <v>28.816307072340429</v>
      </c>
      <c r="AL31">
        <v>57.716554740791736</v>
      </c>
      <c r="AM31">
        <v>0</v>
      </c>
      <c r="AN31">
        <v>6.3872114431780688E-2</v>
      </c>
      <c r="AO31">
        <v>0</v>
      </c>
      <c r="AP31">
        <v>0.75999387340513669</v>
      </c>
      <c r="AQ31">
        <v>0</v>
      </c>
      <c r="AR31">
        <v>14.036400299999995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3.8289980149068317</v>
      </c>
      <c r="AZ31">
        <v>1.0287653794642857</v>
      </c>
      <c r="BA31">
        <v>3.0994038095238094</v>
      </c>
      <c r="BB31">
        <v>1.3991058394160585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1022.6895163361844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272.10621327786112</v>
      </c>
      <c r="L32">
        <v>7.2898851091967254</v>
      </c>
      <c r="M32">
        <v>63.859508349599572</v>
      </c>
      <c r="N32">
        <v>52.911879030247484</v>
      </c>
      <c r="O32">
        <v>73.963955412969284</v>
      </c>
      <c r="P32">
        <v>26.777812041922953</v>
      </c>
      <c r="Q32">
        <v>5.5014191663297103</v>
      </c>
      <c r="R32">
        <v>10.631351611414185</v>
      </c>
      <c r="S32">
        <v>6.559881647216633</v>
      </c>
      <c r="T32">
        <v>0.82063946218487394</v>
      </c>
      <c r="U32">
        <v>57.960767204610107</v>
      </c>
      <c r="V32">
        <v>8.8199648430493269</v>
      </c>
      <c r="W32">
        <v>18.780858311022701</v>
      </c>
      <c r="X32">
        <v>62.842050896638483</v>
      </c>
      <c r="Y32">
        <v>0</v>
      </c>
      <c r="Z32">
        <v>5.5265937309090898</v>
      </c>
      <c r="AA32">
        <v>17.845921858227854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30.268166884111295</v>
      </c>
      <c r="AH32">
        <v>77.229319632328796</v>
      </c>
      <c r="AI32">
        <v>3.2780339147728013</v>
      </c>
      <c r="AJ32">
        <v>0</v>
      </c>
      <c r="AK32">
        <v>28.816307072340429</v>
      </c>
      <c r="AL32">
        <v>57.716554740791736</v>
      </c>
      <c r="AM32">
        <v>0</v>
      </c>
      <c r="AN32">
        <v>6.3872114431780688E-2</v>
      </c>
      <c r="AO32">
        <v>0</v>
      </c>
      <c r="AP32">
        <v>0.75999387340513669</v>
      </c>
      <c r="AQ32">
        <v>0</v>
      </c>
      <c r="AR32">
        <v>14.036400299999995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3.8289980149068317</v>
      </c>
      <c r="AZ32">
        <v>1.0287653794642857</v>
      </c>
      <c r="BA32">
        <v>3.0994038095238094</v>
      </c>
      <c r="BB32">
        <v>1.3991058394160585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1000.6101580983759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272.10621327786112</v>
      </c>
      <c r="L33">
        <v>7.2898851091967254</v>
      </c>
      <c r="M33">
        <v>63.859508349599572</v>
      </c>
      <c r="N33">
        <v>52.911879030247484</v>
      </c>
      <c r="O33">
        <v>73.963955412969284</v>
      </c>
      <c r="P33">
        <v>26.777812041922953</v>
      </c>
      <c r="Q33">
        <v>5.5014191663297103</v>
      </c>
      <c r="R33">
        <v>10.631351611414185</v>
      </c>
      <c r="S33">
        <v>6.559881647216633</v>
      </c>
      <c r="T33">
        <v>0.82063946218487394</v>
      </c>
      <c r="U33">
        <v>57.960767204610107</v>
      </c>
      <c r="V33">
        <v>5.3074757471333731</v>
      </c>
      <c r="W33">
        <v>10.616353109632628</v>
      </c>
      <c r="X33">
        <v>62.842050896638483</v>
      </c>
      <c r="Y33">
        <v>0</v>
      </c>
      <c r="Z33">
        <v>5.5265937309090898</v>
      </c>
      <c r="AA33">
        <v>11.88612043037975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30.268166884111295</v>
      </c>
      <c r="AH33">
        <v>77.229319632328796</v>
      </c>
      <c r="AI33">
        <v>1.8356990100858326</v>
      </c>
      <c r="AJ33">
        <v>0</v>
      </c>
      <c r="AK33">
        <v>28.816307072340429</v>
      </c>
      <c r="AL33">
        <v>57.716554740791736</v>
      </c>
      <c r="AM33">
        <v>0</v>
      </c>
      <c r="AN33">
        <v>6.3872114431780688E-2</v>
      </c>
      <c r="AO33">
        <v>0</v>
      </c>
      <c r="AP33">
        <v>0.75999387340513669</v>
      </c>
      <c r="AQ33">
        <v>0</v>
      </c>
      <c r="AR33">
        <v>14.036400299999995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3.8289980149068317</v>
      </c>
      <c r="AZ33">
        <v>1.0287653794642857</v>
      </c>
      <c r="BA33">
        <v>3.0994038095238094</v>
      </c>
      <c r="BB33">
        <v>1.3991058394160585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981.53102746853483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272.10621327786112</v>
      </c>
      <c r="L34">
        <v>7.2898851091967254</v>
      </c>
      <c r="M34">
        <v>63.859508349599572</v>
      </c>
      <c r="N34">
        <v>52.911879030247484</v>
      </c>
      <c r="O34">
        <v>73.963955412969284</v>
      </c>
      <c r="P34">
        <v>26.777812041922953</v>
      </c>
      <c r="Q34">
        <v>5.5014191663297103</v>
      </c>
      <c r="R34">
        <v>10.631351611414185</v>
      </c>
      <c r="S34">
        <v>6.559881647216633</v>
      </c>
      <c r="T34">
        <v>0.82063946218487394</v>
      </c>
      <c r="U34">
        <v>57.960767204610107</v>
      </c>
      <c r="V34">
        <v>5.3057751389932379</v>
      </c>
      <c r="W34">
        <v>10.615434603399434</v>
      </c>
      <c r="X34">
        <v>35.698104949059974</v>
      </c>
      <c r="Y34">
        <v>0</v>
      </c>
      <c r="Z34">
        <v>5.5265937309090898</v>
      </c>
      <c r="AA34">
        <v>11.88612043037975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30.268166884111295</v>
      </c>
      <c r="AH34">
        <v>77.229319632328796</v>
      </c>
      <c r="AI34">
        <v>1.8356990100858326</v>
      </c>
      <c r="AJ34">
        <v>0</v>
      </c>
      <c r="AK34">
        <v>28.816307072340429</v>
      </c>
      <c r="AL34">
        <v>57.716554740791736</v>
      </c>
      <c r="AM34">
        <v>0</v>
      </c>
      <c r="AN34">
        <v>6.3872114431780688E-2</v>
      </c>
      <c r="AO34">
        <v>0</v>
      </c>
      <c r="AP34">
        <v>0.75999387340513669</v>
      </c>
      <c r="AQ34">
        <v>0</v>
      </c>
      <c r="AR34">
        <v>14.036400299999995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3.8289980149068317</v>
      </c>
      <c r="AZ34">
        <v>1.0287653794642857</v>
      </c>
      <c r="BA34">
        <v>3.0994038095238094</v>
      </c>
      <c r="BB34">
        <v>1.3991058394160585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954.38446240658277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272.10621327786112</v>
      </c>
      <c r="L35">
        <v>7.4998817995851104</v>
      </c>
      <c r="M35">
        <v>63.859508349599572</v>
      </c>
      <c r="N35">
        <v>52.911879030247484</v>
      </c>
      <c r="O35">
        <v>73.963955412969284</v>
      </c>
      <c r="P35">
        <v>26.777812041922953</v>
      </c>
      <c r="Q35">
        <v>5.5014191663297103</v>
      </c>
      <c r="R35">
        <v>10.631351611414185</v>
      </c>
      <c r="S35">
        <v>6.559881647216633</v>
      </c>
      <c r="T35">
        <v>0.82063946218487394</v>
      </c>
      <c r="U35">
        <v>57.960767204610107</v>
      </c>
      <c r="V35">
        <v>5.3057751389932379</v>
      </c>
      <c r="W35">
        <v>10.615434603399434</v>
      </c>
      <c r="X35">
        <v>35.698104949059974</v>
      </c>
      <c r="Y35">
        <v>0</v>
      </c>
      <c r="Z35">
        <v>5.5265937309090898</v>
      </c>
      <c r="AA35">
        <v>11.88612043037975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30.268166884111295</v>
      </c>
      <c r="AH35">
        <v>77.229319632328796</v>
      </c>
      <c r="AI35">
        <v>1.8356990100858326</v>
      </c>
      <c r="AJ35">
        <v>0</v>
      </c>
      <c r="AK35">
        <v>28.816307072340429</v>
      </c>
      <c r="AL35">
        <v>57.716554740791736</v>
      </c>
      <c r="AM35">
        <v>0</v>
      </c>
      <c r="AN35">
        <v>6.3872114431780688E-2</v>
      </c>
      <c r="AO35">
        <v>0</v>
      </c>
      <c r="AP35">
        <v>1.6285581119304058</v>
      </c>
      <c r="AQ35">
        <v>0</v>
      </c>
      <c r="AR35">
        <v>14.036400299999995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3.8289980149068317</v>
      </c>
      <c r="AZ35">
        <v>0</v>
      </c>
      <c r="BA35">
        <v>3.0994038095238094</v>
      </c>
      <c r="BB35">
        <v>1.3991058394160585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954.43425795603207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272.10621327786112</v>
      </c>
      <c r="L36">
        <v>7.4998817995851104</v>
      </c>
      <c r="M36">
        <v>63.859508349599572</v>
      </c>
      <c r="N36">
        <v>52.911879030247484</v>
      </c>
      <c r="O36">
        <v>73.963955412969284</v>
      </c>
      <c r="P36">
        <v>26.777812041922953</v>
      </c>
      <c r="Q36">
        <v>5.5014191663297103</v>
      </c>
      <c r="R36">
        <v>10.631351611414185</v>
      </c>
      <c r="S36">
        <v>6.559881647216633</v>
      </c>
      <c r="T36">
        <v>0.82063946218487394</v>
      </c>
      <c r="U36">
        <v>57.960767204610107</v>
      </c>
      <c r="V36">
        <v>5.3057751389932379</v>
      </c>
      <c r="W36">
        <v>10.615434603399434</v>
      </c>
      <c r="X36">
        <v>35.698104949059974</v>
      </c>
      <c r="Y36">
        <v>0</v>
      </c>
      <c r="Z36">
        <v>5.5265937309090898</v>
      </c>
      <c r="AA36">
        <v>11.88612043037975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30.268166884111295</v>
      </c>
      <c r="AH36">
        <v>77.229319632328796</v>
      </c>
      <c r="AI36">
        <v>1.8356990100858326</v>
      </c>
      <c r="AJ36">
        <v>0</v>
      </c>
      <c r="AK36">
        <v>28.816307072340429</v>
      </c>
      <c r="AL36">
        <v>57.716554740791736</v>
      </c>
      <c r="AM36">
        <v>0</v>
      </c>
      <c r="AN36">
        <v>6.3872114431780688E-2</v>
      </c>
      <c r="AO36">
        <v>0</v>
      </c>
      <c r="AP36">
        <v>1.6285581119304058</v>
      </c>
      <c r="AQ36">
        <v>0</v>
      </c>
      <c r="AR36">
        <v>14.036400299999995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3.8289980149068317</v>
      </c>
      <c r="AZ36">
        <v>0</v>
      </c>
      <c r="BA36">
        <v>3.0994038095238094</v>
      </c>
      <c r="BB36">
        <v>1.3991058394160585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954.43425795603207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272.10621327786112</v>
      </c>
      <c r="L37">
        <v>7.4998817995851104</v>
      </c>
      <c r="M37">
        <v>63.859508349599572</v>
      </c>
      <c r="N37">
        <v>52.911879030247484</v>
      </c>
      <c r="O37">
        <v>73.963955412969284</v>
      </c>
      <c r="P37">
        <v>26.777812041922953</v>
      </c>
      <c r="Q37">
        <v>5.5014191663297103</v>
      </c>
      <c r="R37">
        <v>10.631351611414185</v>
      </c>
      <c r="S37">
        <v>6.559881647216633</v>
      </c>
      <c r="T37">
        <v>0.82063946218487394</v>
      </c>
      <c r="U37">
        <v>58.649738087543632</v>
      </c>
      <c r="V37">
        <v>5.3057751389932379</v>
      </c>
      <c r="W37">
        <v>10.615434603399434</v>
      </c>
      <c r="X37">
        <v>35.698104949059974</v>
      </c>
      <c r="Y37">
        <v>0</v>
      </c>
      <c r="Z37">
        <v>5.5265937309090898</v>
      </c>
      <c r="AA37">
        <v>11.88612043037975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30.268166884111295</v>
      </c>
      <c r="AH37">
        <v>77.229319632328796</v>
      </c>
      <c r="AI37">
        <v>7.2116749687614377</v>
      </c>
      <c r="AJ37">
        <v>0</v>
      </c>
      <c r="AK37">
        <v>28.816307072340429</v>
      </c>
      <c r="AL37">
        <v>57.716554740791736</v>
      </c>
      <c r="AM37">
        <v>0</v>
      </c>
      <c r="AN37">
        <v>6.3872114431780688E-2</v>
      </c>
      <c r="AO37">
        <v>0</v>
      </c>
      <c r="AP37">
        <v>5.1571004681855834</v>
      </c>
      <c r="AQ37">
        <v>0</v>
      </c>
      <c r="AR37">
        <v>14.036400299999995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3.8289980149068317</v>
      </c>
      <c r="AZ37">
        <v>0</v>
      </c>
      <c r="BA37">
        <v>3.0994038095238094</v>
      </c>
      <c r="BB37">
        <v>1.3991058394160585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964.02774715389648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272.10621327786112</v>
      </c>
      <c r="L38">
        <v>7.4998817995851104</v>
      </c>
      <c r="M38">
        <v>63.859508349599572</v>
      </c>
      <c r="N38">
        <v>52.911879030247484</v>
      </c>
      <c r="O38">
        <v>73.963955412969284</v>
      </c>
      <c r="P38">
        <v>26.777812041922953</v>
      </c>
      <c r="Q38">
        <v>5.5014191663297103</v>
      </c>
      <c r="R38">
        <v>10.631351611414185</v>
      </c>
      <c r="S38">
        <v>6.559881647216633</v>
      </c>
      <c r="T38">
        <v>0.82063946218487394</v>
      </c>
      <c r="U38">
        <v>58.770351476212738</v>
      </c>
      <c r="V38">
        <v>5.3057751389932379</v>
      </c>
      <c r="W38">
        <v>10.615434603399434</v>
      </c>
      <c r="X38">
        <v>35.698104949059974</v>
      </c>
      <c r="Y38">
        <v>0</v>
      </c>
      <c r="Z38">
        <v>5.5265937309090898</v>
      </c>
      <c r="AA38">
        <v>5.9263194417721534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30.268166884111295</v>
      </c>
      <c r="AH38">
        <v>77.229319632328796</v>
      </c>
      <c r="AI38">
        <v>7.2116749687614377</v>
      </c>
      <c r="AJ38">
        <v>0</v>
      </c>
      <c r="AK38">
        <v>28.816307072340429</v>
      </c>
      <c r="AL38">
        <v>57.716554740791736</v>
      </c>
      <c r="AM38">
        <v>0</v>
      </c>
      <c r="AN38">
        <v>6.3872114431780688E-2</v>
      </c>
      <c r="AO38">
        <v>0</v>
      </c>
      <c r="AP38">
        <v>5.1571004681855834</v>
      </c>
      <c r="AQ38">
        <v>0</v>
      </c>
      <c r="AR38">
        <v>14.036400299999995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3.8289980149068317</v>
      </c>
      <c r="AZ38">
        <v>0</v>
      </c>
      <c r="BA38">
        <v>3.0994038095238094</v>
      </c>
      <c r="BB38">
        <v>1.3991058394160585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958.18855955395804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272.10621327786112</v>
      </c>
      <c r="L39">
        <v>7.4998817995851104</v>
      </c>
      <c r="M39">
        <v>63.859508349599572</v>
      </c>
      <c r="N39">
        <v>52.911879030247484</v>
      </c>
      <c r="O39">
        <v>73.963955412969284</v>
      </c>
      <c r="P39">
        <v>26.777812041922953</v>
      </c>
      <c r="Q39">
        <v>5.5014191663297103</v>
      </c>
      <c r="R39">
        <v>10.631351611414185</v>
      </c>
      <c r="S39">
        <v>6.559881647216633</v>
      </c>
      <c r="T39">
        <v>0.82063946218487394</v>
      </c>
      <c r="U39">
        <v>58.770351476212738</v>
      </c>
      <c r="V39">
        <v>5.3057751389932379</v>
      </c>
      <c r="W39">
        <v>18.781291416827056</v>
      </c>
      <c r="X39">
        <v>62.840443757744183</v>
      </c>
      <c r="Y39">
        <v>0</v>
      </c>
      <c r="Z39">
        <v>5.5265937309090898</v>
      </c>
      <c r="AA39">
        <v>5.9263194417721534</v>
      </c>
      <c r="AB39">
        <v>20.872783690709326</v>
      </c>
      <c r="AC39">
        <v>14.967318805447405</v>
      </c>
      <c r="AD39">
        <v>9.3499649107602991</v>
      </c>
      <c r="AE39">
        <v>25.425431525090303</v>
      </c>
      <c r="AF39">
        <v>0</v>
      </c>
      <c r="AG39">
        <v>30.268166884111295</v>
      </c>
      <c r="AH39">
        <v>77.229319632328796</v>
      </c>
      <c r="AI39">
        <v>7.2116749687614377</v>
      </c>
      <c r="AJ39">
        <v>0</v>
      </c>
      <c r="AK39">
        <v>28.816307072340429</v>
      </c>
      <c r="AL39">
        <v>57.716554740791736</v>
      </c>
      <c r="AM39">
        <v>0</v>
      </c>
      <c r="AN39">
        <v>6.3872114431780688E-2</v>
      </c>
      <c r="AO39">
        <v>0</v>
      </c>
      <c r="AP39">
        <v>5.1571004681855834</v>
      </c>
      <c r="AQ39">
        <v>0</v>
      </c>
      <c r="AR39">
        <v>14.036400299999995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3.8289980149068317</v>
      </c>
      <c r="AZ39">
        <v>0</v>
      </c>
      <c r="BA39">
        <v>3.0994038095238094</v>
      </c>
      <c r="BB39">
        <v>1.3991058394160585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993.49675517607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272.10621327786112</v>
      </c>
      <c r="L40">
        <v>7.4998817995851104</v>
      </c>
      <c r="M40">
        <v>63.859508349599572</v>
      </c>
      <c r="N40">
        <v>52.911879030247484</v>
      </c>
      <c r="O40">
        <v>73.963955412969284</v>
      </c>
      <c r="P40">
        <v>26.777812041922953</v>
      </c>
      <c r="Q40">
        <v>5.5014191663297103</v>
      </c>
      <c r="R40">
        <v>10.631351611414185</v>
      </c>
      <c r="S40">
        <v>6.559881647216633</v>
      </c>
      <c r="T40">
        <v>0.82063946218487394</v>
      </c>
      <c r="U40">
        <v>58.770351476212738</v>
      </c>
      <c r="V40">
        <v>5.3057751389932379</v>
      </c>
      <c r="W40">
        <v>18.781291416827056</v>
      </c>
      <c r="X40">
        <v>62.840443757744183</v>
      </c>
      <c r="Y40">
        <v>0</v>
      </c>
      <c r="Z40">
        <v>5.5265937309090898</v>
      </c>
      <c r="AA40">
        <v>5.9263194417721534</v>
      </c>
      <c r="AB40">
        <v>20.872783690709326</v>
      </c>
      <c r="AC40">
        <v>14.967318805447405</v>
      </c>
      <c r="AD40">
        <v>9.3499649107602991</v>
      </c>
      <c r="AE40">
        <v>25.425431525090303</v>
      </c>
      <c r="AF40">
        <v>0</v>
      </c>
      <c r="AG40">
        <v>30.268166884111295</v>
      </c>
      <c r="AH40">
        <v>77.229319632328796</v>
      </c>
      <c r="AI40">
        <v>7.2116749687614377</v>
      </c>
      <c r="AJ40">
        <v>0</v>
      </c>
      <c r="AK40">
        <v>28.816307072340429</v>
      </c>
      <c r="AL40">
        <v>57.716554740791736</v>
      </c>
      <c r="AM40">
        <v>0</v>
      </c>
      <c r="AN40">
        <v>6.3872114431780688E-2</v>
      </c>
      <c r="AO40">
        <v>0</v>
      </c>
      <c r="AP40">
        <v>1.6285581119304058</v>
      </c>
      <c r="AQ40">
        <v>0</v>
      </c>
      <c r="AR40">
        <v>14.036400299999995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3.8289980149068317</v>
      </c>
      <c r="AZ40">
        <v>0</v>
      </c>
      <c r="BA40">
        <v>3.0994038095238094</v>
      </c>
      <c r="BB40">
        <v>1.3991058394160585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989.96821281981477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272.10621327786112</v>
      </c>
      <c r="L41">
        <v>7.4998817995851104</v>
      </c>
      <c r="M41">
        <v>63.859508349599572</v>
      </c>
      <c r="N41">
        <v>52.911879030247484</v>
      </c>
      <c r="O41">
        <v>73.963955412969284</v>
      </c>
      <c r="P41">
        <v>26.776921470378763</v>
      </c>
      <c r="Q41">
        <v>5.5013761448792673</v>
      </c>
      <c r="R41">
        <v>10.721363054972723</v>
      </c>
      <c r="S41">
        <v>6.5620630467163164</v>
      </c>
      <c r="T41">
        <v>0.82063946218487394</v>
      </c>
      <c r="U41">
        <v>58.770351476212738</v>
      </c>
      <c r="V41">
        <v>5.3057751389932379</v>
      </c>
      <c r="W41">
        <v>18.193118348466555</v>
      </c>
      <c r="X41">
        <v>61.658679749554807</v>
      </c>
      <c r="Y41">
        <v>0</v>
      </c>
      <c r="Z41">
        <v>5.5265937309090898</v>
      </c>
      <c r="AA41">
        <v>0</v>
      </c>
      <c r="AB41">
        <v>20.872783690709326</v>
      </c>
      <c r="AC41">
        <v>14.967318805447405</v>
      </c>
      <c r="AD41">
        <v>9.3499649107602991</v>
      </c>
      <c r="AE41">
        <v>25.425431525090303</v>
      </c>
      <c r="AF41">
        <v>0</v>
      </c>
      <c r="AG41">
        <v>30.268166884111295</v>
      </c>
      <c r="AH41">
        <v>77.229319632328796</v>
      </c>
      <c r="AI41">
        <v>1.8356990100858326</v>
      </c>
      <c r="AJ41">
        <v>0</v>
      </c>
      <c r="AK41">
        <v>28.816307072340429</v>
      </c>
      <c r="AL41">
        <v>57.716554740791736</v>
      </c>
      <c r="AM41">
        <v>0</v>
      </c>
      <c r="AN41">
        <v>6.3872114431780688E-2</v>
      </c>
      <c r="AO41">
        <v>0</v>
      </c>
      <c r="AP41">
        <v>1.6285581119304058</v>
      </c>
      <c r="AQ41">
        <v>0</v>
      </c>
      <c r="AR41">
        <v>14.036400299999995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3.8289980149068317</v>
      </c>
      <c r="AZ41">
        <v>0</v>
      </c>
      <c r="BA41">
        <v>3.0994038095238094</v>
      </c>
      <c r="BB41">
        <v>1.3991058394160585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976.98723959288054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272.10621327786112</v>
      </c>
      <c r="L42">
        <v>7.4998817995851104</v>
      </c>
      <c r="M42">
        <v>63.859508349599572</v>
      </c>
      <c r="N42">
        <v>52.911879030247484</v>
      </c>
      <c r="O42">
        <v>73.963955412969284</v>
      </c>
      <c r="P42">
        <v>26.776921470378763</v>
      </c>
      <c r="Q42">
        <v>5.5013761448792673</v>
      </c>
      <c r="R42">
        <v>10.721363054972723</v>
      </c>
      <c r="S42">
        <v>6.5620630467163164</v>
      </c>
      <c r="T42">
        <v>0.82063946218487394</v>
      </c>
      <c r="U42">
        <v>58.770351476212738</v>
      </c>
      <c r="V42">
        <v>5.3057751389932379</v>
      </c>
      <c r="W42">
        <v>18.780858311022701</v>
      </c>
      <c r="X42">
        <v>62.842050896638483</v>
      </c>
      <c r="Y42">
        <v>0</v>
      </c>
      <c r="Z42">
        <v>5.5265937309090898</v>
      </c>
      <c r="AA42">
        <v>0</v>
      </c>
      <c r="AB42">
        <v>20.872783690709326</v>
      </c>
      <c r="AC42">
        <v>14.967318805447405</v>
      </c>
      <c r="AD42">
        <v>9.3499649107602991</v>
      </c>
      <c r="AE42">
        <v>25.425431525090303</v>
      </c>
      <c r="AF42">
        <v>0</v>
      </c>
      <c r="AG42">
        <v>30.268166884111295</v>
      </c>
      <c r="AH42">
        <v>77.229319632328796</v>
      </c>
      <c r="AI42">
        <v>1.8356990100858326</v>
      </c>
      <c r="AJ42">
        <v>0</v>
      </c>
      <c r="AK42">
        <v>28.816307072340429</v>
      </c>
      <c r="AL42">
        <v>57.716554740791736</v>
      </c>
      <c r="AM42">
        <v>0</v>
      </c>
      <c r="AN42">
        <v>6.3872114431780688E-2</v>
      </c>
      <c r="AO42">
        <v>0</v>
      </c>
      <c r="AP42">
        <v>1.6285581119304058</v>
      </c>
      <c r="AQ42">
        <v>0</v>
      </c>
      <c r="AR42">
        <v>14.036400299999995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3.8289980149068317</v>
      </c>
      <c r="AZ42">
        <v>0</v>
      </c>
      <c r="BA42">
        <v>3.0994038095238094</v>
      </c>
      <c r="BB42">
        <v>1.3991058394160585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978.75835070252037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190.43780319966709</v>
      </c>
      <c r="L43">
        <v>7.4998817995851104</v>
      </c>
      <c r="M43">
        <v>63.859508349599572</v>
      </c>
      <c r="N43">
        <v>52.911879030247484</v>
      </c>
      <c r="O43">
        <v>73.963955412969284</v>
      </c>
      <c r="P43">
        <v>26.776921470378763</v>
      </c>
      <c r="Q43">
        <v>5.5013761448792673</v>
      </c>
      <c r="R43">
        <v>10.721363054972723</v>
      </c>
      <c r="S43">
        <v>6.5620630467163164</v>
      </c>
      <c r="T43">
        <v>0.82063946218487394</v>
      </c>
      <c r="U43">
        <v>58.770351476212738</v>
      </c>
      <c r="V43">
        <v>5.3057751389932379</v>
      </c>
      <c r="W43">
        <v>18.780858311022701</v>
      </c>
      <c r="X43">
        <v>62.842050896638483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30.268166884111295</v>
      </c>
      <c r="AH43">
        <v>77.229319632328796</v>
      </c>
      <c r="AI43">
        <v>7.2116749687614377</v>
      </c>
      <c r="AJ43">
        <v>0</v>
      </c>
      <c r="AK43">
        <v>28.816307072340429</v>
      </c>
      <c r="AL43">
        <v>57.716554740791736</v>
      </c>
      <c r="AM43">
        <v>0</v>
      </c>
      <c r="AN43">
        <v>6.3872114431780688E-2</v>
      </c>
      <c r="AO43">
        <v>0</v>
      </c>
      <c r="AP43">
        <v>1.6285581119304058</v>
      </c>
      <c r="AQ43">
        <v>0</v>
      </c>
      <c r="AR43">
        <v>14.036400299999995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3.8289980149068317</v>
      </c>
      <c r="AZ43">
        <v>0</v>
      </c>
      <c r="BA43">
        <v>3.0994038095238094</v>
      </c>
      <c r="BB43">
        <v>1.3991058394160585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902.46591658300201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175.61544270051098</v>
      </c>
      <c r="L44">
        <v>7.4998817995851104</v>
      </c>
      <c r="M44">
        <v>63.859508349599572</v>
      </c>
      <c r="N44">
        <v>52.911879030247484</v>
      </c>
      <c r="O44">
        <v>73.963955412969284</v>
      </c>
      <c r="P44">
        <v>26.776921470378763</v>
      </c>
      <c r="Q44">
        <v>5.5013761448792673</v>
      </c>
      <c r="R44">
        <v>10.721363054972723</v>
      </c>
      <c r="S44">
        <v>6.5620630467163164</v>
      </c>
      <c r="T44">
        <v>0.82063946218487394</v>
      </c>
      <c r="U44">
        <v>58.770351476212738</v>
      </c>
      <c r="V44">
        <v>5.3057751389932379</v>
      </c>
      <c r="W44">
        <v>18.780858311022701</v>
      </c>
      <c r="X44">
        <v>62.842050896638483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30.268166884111295</v>
      </c>
      <c r="AH44">
        <v>77.229319632328796</v>
      </c>
      <c r="AI44">
        <v>7.2116749687614377</v>
      </c>
      <c r="AJ44">
        <v>0</v>
      </c>
      <c r="AK44">
        <v>28.816307072340429</v>
      </c>
      <c r="AL44">
        <v>57.716554740791736</v>
      </c>
      <c r="AM44">
        <v>0</v>
      </c>
      <c r="AN44">
        <v>6.3872114431780688E-2</v>
      </c>
      <c r="AO44">
        <v>0</v>
      </c>
      <c r="AP44">
        <v>1.6285581119304058</v>
      </c>
      <c r="AQ44">
        <v>0</v>
      </c>
      <c r="AR44">
        <v>14.036400299999995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3.8289980149068317</v>
      </c>
      <c r="AZ44">
        <v>0</v>
      </c>
      <c r="BA44">
        <v>3.0994038095238094</v>
      </c>
      <c r="BB44">
        <v>1.3991058394160585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887.64355608384597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175.61544270051098</v>
      </c>
      <c r="L45">
        <v>7.4998817995851104</v>
      </c>
      <c r="M45">
        <v>63.859508349599572</v>
      </c>
      <c r="N45">
        <v>52.911879030247484</v>
      </c>
      <c r="O45">
        <v>73.963955412969284</v>
      </c>
      <c r="P45">
        <v>26.771255940747935</v>
      </c>
      <c r="Q45">
        <v>5.5013761448792673</v>
      </c>
      <c r="R45">
        <v>10.721363054972723</v>
      </c>
      <c r="S45">
        <v>6.5620630467163164</v>
      </c>
      <c r="T45">
        <v>0.82063946218487394</v>
      </c>
      <c r="U45">
        <v>58.770351476212738</v>
      </c>
      <c r="V45">
        <v>5.3034760126012594</v>
      </c>
      <c r="W45">
        <v>18.780858311022701</v>
      </c>
      <c r="X45">
        <v>62.842050896638483</v>
      </c>
      <c r="Y45">
        <v>0</v>
      </c>
      <c r="Z45">
        <v>2.7632968654545449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30.268166884111295</v>
      </c>
      <c r="AH45">
        <v>77.229319632328796</v>
      </c>
      <c r="AI45">
        <v>7.2116749687614377</v>
      </c>
      <c r="AJ45">
        <v>0</v>
      </c>
      <c r="AK45">
        <v>28.816307072340429</v>
      </c>
      <c r="AL45">
        <v>57.716554740791736</v>
      </c>
      <c r="AM45">
        <v>0</v>
      </c>
      <c r="AN45">
        <v>6.3872114431780688E-2</v>
      </c>
      <c r="AO45">
        <v>0</v>
      </c>
      <c r="AP45">
        <v>1.6285581119304058</v>
      </c>
      <c r="AQ45">
        <v>0</v>
      </c>
      <c r="AR45">
        <v>14.036400299999995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3.8289980149068317</v>
      </c>
      <c r="AZ45">
        <v>0</v>
      </c>
      <c r="BA45">
        <v>3.0994038095238094</v>
      </c>
      <c r="BB45">
        <v>1.3991058394160585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884.87229456236867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175.61544270051098</v>
      </c>
      <c r="L46">
        <v>7.4998817995851104</v>
      </c>
      <c r="M46">
        <v>63.859508349599572</v>
      </c>
      <c r="N46">
        <v>52.911879030247484</v>
      </c>
      <c r="O46">
        <v>73.963955412969284</v>
      </c>
      <c r="P46">
        <v>26.771255940747935</v>
      </c>
      <c r="Q46">
        <v>5.5013761448792673</v>
      </c>
      <c r="R46">
        <v>10.721363054972723</v>
      </c>
      <c r="S46">
        <v>6.5620630467163164</v>
      </c>
      <c r="T46">
        <v>0.82063946218487394</v>
      </c>
      <c r="U46">
        <v>58.770351476212738</v>
      </c>
      <c r="V46">
        <v>5.3059585615866389</v>
      </c>
      <c r="W46">
        <v>18.780858311022701</v>
      </c>
      <c r="X46">
        <v>62.842050896638483</v>
      </c>
      <c r="Y46">
        <v>0</v>
      </c>
      <c r="Z46">
        <v>2.7632968654545449</v>
      </c>
      <c r="AA46">
        <v>0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30.268166884111295</v>
      </c>
      <c r="AH46">
        <v>77.229319632328796</v>
      </c>
      <c r="AI46">
        <v>7.2116749687614377</v>
      </c>
      <c r="AJ46">
        <v>0</v>
      </c>
      <c r="AK46">
        <v>28.816307072340429</v>
      </c>
      <c r="AL46">
        <v>57.716554740791736</v>
      </c>
      <c r="AM46">
        <v>0</v>
      </c>
      <c r="AN46">
        <v>6.3872114431780688E-2</v>
      </c>
      <c r="AO46">
        <v>0</v>
      </c>
      <c r="AP46">
        <v>1.6285581119304058</v>
      </c>
      <c r="AQ46">
        <v>0</v>
      </c>
      <c r="AR46">
        <v>14.036400299999995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3.8289980149068317</v>
      </c>
      <c r="AZ46">
        <v>0</v>
      </c>
      <c r="BA46">
        <v>3.0994038095238094</v>
      </c>
      <c r="BB46">
        <v>1.3991058394160585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884.87477711135386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175.61544270051098</v>
      </c>
      <c r="L47">
        <v>7.4998817995851104</v>
      </c>
      <c r="M47">
        <v>63.859508349599572</v>
      </c>
      <c r="N47">
        <v>52.911879030247484</v>
      </c>
      <c r="O47">
        <v>73.963955412969284</v>
      </c>
      <c r="P47">
        <v>26.771255940747935</v>
      </c>
      <c r="Q47">
        <v>5.3056410818394397</v>
      </c>
      <c r="R47">
        <v>10.614926623020065</v>
      </c>
      <c r="S47">
        <v>6.5601003470319634</v>
      </c>
      <c r="T47">
        <v>0.82063946218487394</v>
      </c>
      <c r="U47">
        <v>58.770351476212738</v>
      </c>
      <c r="V47">
        <v>5.3065952220670383</v>
      </c>
      <c r="W47">
        <v>18.777204550836206</v>
      </c>
      <c r="X47">
        <v>62.849633795345106</v>
      </c>
      <c r="Y47">
        <v>0</v>
      </c>
      <c r="Z47">
        <v>2.7632968654545449</v>
      </c>
      <c r="AA47">
        <v>0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30.268166884111295</v>
      </c>
      <c r="AH47">
        <v>77.229319632328796</v>
      </c>
      <c r="AI47">
        <v>1.8356990100858326</v>
      </c>
      <c r="AJ47">
        <v>0</v>
      </c>
      <c r="AK47">
        <v>28.816307072340429</v>
      </c>
      <c r="AL47">
        <v>57.716554740791736</v>
      </c>
      <c r="AM47">
        <v>0</v>
      </c>
      <c r="AN47">
        <v>6.3872114431780688E-2</v>
      </c>
      <c r="AO47">
        <v>0</v>
      </c>
      <c r="AP47">
        <v>1.6285581119304058</v>
      </c>
      <c r="AQ47">
        <v>0</v>
      </c>
      <c r="AR47">
        <v>14.036400299999995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3.8289980149068317</v>
      </c>
      <c r="AZ47">
        <v>0</v>
      </c>
      <c r="BA47">
        <v>3.0994038095238094</v>
      </c>
      <c r="BB47">
        <v>1.3991058394160585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879.19923275700194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175.61544270051098</v>
      </c>
      <c r="L48">
        <v>7.4998817995851104</v>
      </c>
      <c r="M48">
        <v>63.859508349599572</v>
      </c>
      <c r="N48">
        <v>52.911879030247484</v>
      </c>
      <c r="O48">
        <v>73.963955412969284</v>
      </c>
      <c r="P48">
        <v>26.773423127337487</v>
      </c>
      <c r="Q48">
        <v>5.3041403523316069</v>
      </c>
      <c r="R48">
        <v>10.610472003802283</v>
      </c>
      <c r="S48">
        <v>6.5576502495344497</v>
      </c>
      <c r="T48">
        <v>0.82063946218487394</v>
      </c>
      <c r="U48">
        <v>58.770351476212738</v>
      </c>
      <c r="V48">
        <v>5.3072363440784862</v>
      </c>
      <c r="W48">
        <v>18.777204550836206</v>
      </c>
      <c r="X48">
        <v>62.842050896638483</v>
      </c>
      <c r="Y48">
        <v>0</v>
      </c>
      <c r="Z48">
        <v>2.7632968654545449</v>
      </c>
      <c r="AA48">
        <v>0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30.268166884111295</v>
      </c>
      <c r="AH48">
        <v>77.229319632328796</v>
      </c>
      <c r="AI48">
        <v>1.8356990100858326</v>
      </c>
      <c r="AJ48">
        <v>0</v>
      </c>
      <c r="AK48">
        <v>28.816307072340429</v>
      </c>
      <c r="AL48">
        <v>57.716554740791736</v>
      </c>
      <c r="AM48">
        <v>0</v>
      </c>
      <c r="AN48">
        <v>6.3872114431780688E-2</v>
      </c>
      <c r="AO48">
        <v>0</v>
      </c>
      <c r="AP48">
        <v>1.6285581119304058</v>
      </c>
      <c r="AQ48">
        <v>0</v>
      </c>
      <c r="AR48">
        <v>14.036400299999995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3.8289980149068317</v>
      </c>
      <c r="AZ48">
        <v>0</v>
      </c>
      <c r="BA48">
        <v>3.0994038095238094</v>
      </c>
      <c r="BB48">
        <v>1.3991058394160585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879.18605272067316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175.61544270051098</v>
      </c>
      <c r="L49">
        <v>7.2397933914088313</v>
      </c>
      <c r="M49">
        <v>63.859508349599572</v>
      </c>
      <c r="N49">
        <v>52.911879030247484</v>
      </c>
      <c r="O49">
        <v>73.963955412969284</v>
      </c>
      <c r="P49">
        <v>29.599387929999267</v>
      </c>
      <c r="Q49">
        <v>5.3046507313064923</v>
      </c>
      <c r="R49">
        <v>10.821121475953566</v>
      </c>
      <c r="S49">
        <v>6.5608716296296299</v>
      </c>
      <c r="T49">
        <v>0.82063946218487394</v>
      </c>
      <c r="U49">
        <v>58.770351476212738</v>
      </c>
      <c r="V49">
        <v>5.3074757471333731</v>
      </c>
      <c r="W49">
        <v>18.780858311022701</v>
      </c>
      <c r="X49">
        <v>62.842050896638483</v>
      </c>
      <c r="Y49">
        <v>0</v>
      </c>
      <c r="Z49">
        <v>2.7632968654545449</v>
      </c>
      <c r="AA49">
        <v>0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30.268166884111295</v>
      </c>
      <c r="AH49">
        <v>77.229319632328796</v>
      </c>
      <c r="AI49">
        <v>1.8356990100858326</v>
      </c>
      <c r="AJ49">
        <v>0</v>
      </c>
      <c r="AK49">
        <v>28.816307072340429</v>
      </c>
      <c r="AL49">
        <v>57.716554740791736</v>
      </c>
      <c r="AM49">
        <v>0</v>
      </c>
      <c r="AN49">
        <v>6.3872114431780688E-2</v>
      </c>
      <c r="AO49">
        <v>0</v>
      </c>
      <c r="AP49">
        <v>1.6285581119304058</v>
      </c>
      <c r="AQ49">
        <v>0</v>
      </c>
      <c r="AR49">
        <v>14.036400299999995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3.8289980149068317</v>
      </c>
      <c r="AZ49">
        <v>0</v>
      </c>
      <c r="BA49">
        <v>3.0994038095238094</v>
      </c>
      <c r="BB49">
        <v>1.3991058394160585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881.97020350962157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175.61544270051098</v>
      </c>
      <c r="L50">
        <v>7.2397933914088313</v>
      </c>
      <c r="M50">
        <v>63.859508349599572</v>
      </c>
      <c r="N50">
        <v>52.911879030247484</v>
      </c>
      <c r="O50">
        <v>73.963955412969284</v>
      </c>
      <c r="P50">
        <v>29.809281950487133</v>
      </c>
      <c r="Q50">
        <v>5.3046507313064923</v>
      </c>
      <c r="R50">
        <v>10.821121475953566</v>
      </c>
      <c r="S50">
        <v>6.5608716296296299</v>
      </c>
      <c r="T50">
        <v>0.82063946218487394</v>
      </c>
      <c r="U50">
        <v>58.770351476212738</v>
      </c>
      <c r="V50">
        <v>5.3074757471333731</v>
      </c>
      <c r="W50">
        <v>18.780858311022701</v>
      </c>
      <c r="X50">
        <v>62.842050896638483</v>
      </c>
      <c r="Y50">
        <v>0</v>
      </c>
      <c r="Z50">
        <v>2.7632968654545449</v>
      </c>
      <c r="AA50">
        <v>0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30.268166884111295</v>
      </c>
      <c r="AH50">
        <v>77.229319632328796</v>
      </c>
      <c r="AI50">
        <v>1.8356990100858326</v>
      </c>
      <c r="AJ50">
        <v>0</v>
      </c>
      <c r="AK50">
        <v>28.816307072340429</v>
      </c>
      <c r="AL50">
        <v>57.716554740791736</v>
      </c>
      <c r="AM50">
        <v>0</v>
      </c>
      <c r="AN50">
        <v>6.3872114431780688E-2</v>
      </c>
      <c r="AO50">
        <v>0</v>
      </c>
      <c r="AP50">
        <v>1.6285581119304058</v>
      </c>
      <c r="AQ50">
        <v>0</v>
      </c>
      <c r="AR50">
        <v>14.036400299999995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3.8289980149068317</v>
      </c>
      <c r="AZ50">
        <v>1.0687174330357143</v>
      </c>
      <c r="BA50">
        <v>3.0994038095238094</v>
      </c>
      <c r="BB50">
        <v>1.3991058394160585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883.24881496314504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175.61544270051098</v>
      </c>
      <c r="L51">
        <v>7.2399370905742897</v>
      </c>
      <c r="M51">
        <v>63.859508349599572</v>
      </c>
      <c r="N51">
        <v>52.911879030247484</v>
      </c>
      <c r="O51">
        <v>73.963955412969284</v>
      </c>
      <c r="P51">
        <v>29.809281950487133</v>
      </c>
      <c r="Q51">
        <v>5.3046507313064923</v>
      </c>
      <c r="R51">
        <v>10.821121475953566</v>
      </c>
      <c r="S51">
        <v>6.5608716296296299</v>
      </c>
      <c r="T51">
        <v>0.82063946218487394</v>
      </c>
      <c r="U51">
        <v>58.770351476212738</v>
      </c>
      <c r="V51">
        <v>5.3074757471333731</v>
      </c>
      <c r="W51">
        <v>18.780858311022701</v>
      </c>
      <c r="X51">
        <v>62.842050896638483</v>
      </c>
      <c r="Y51">
        <v>0</v>
      </c>
      <c r="Z51">
        <v>2.7632968654545449</v>
      </c>
      <c r="AA51">
        <v>0</v>
      </c>
      <c r="AB51">
        <v>20.872783690709326</v>
      </c>
      <c r="AC51">
        <v>14.967318805447405</v>
      </c>
      <c r="AD51">
        <v>9.3499649107602991</v>
      </c>
      <c r="AE51">
        <v>25.425431525090303</v>
      </c>
      <c r="AF51">
        <v>0</v>
      </c>
      <c r="AG51">
        <v>30.268166884111295</v>
      </c>
      <c r="AH51">
        <v>77.229319632328796</v>
      </c>
      <c r="AI51">
        <v>1.8356990100858326</v>
      </c>
      <c r="AJ51">
        <v>0</v>
      </c>
      <c r="AK51">
        <v>28.816307072340429</v>
      </c>
      <c r="AL51">
        <v>57.716554740791736</v>
      </c>
      <c r="AM51">
        <v>0</v>
      </c>
      <c r="AN51">
        <v>6.3872114431780688E-2</v>
      </c>
      <c r="AO51">
        <v>0</v>
      </c>
      <c r="AP51">
        <v>5.1571004681855834</v>
      </c>
      <c r="AQ51">
        <v>0</v>
      </c>
      <c r="AR51">
        <v>14.036400299999995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3.8289980149068317</v>
      </c>
      <c r="AZ51">
        <v>1.0687174330357143</v>
      </c>
      <c r="BA51">
        <v>3.0994038095238094</v>
      </c>
      <c r="BB51">
        <v>1.3991058394160585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886.77750101856589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175.61544270051098</v>
      </c>
      <c r="L52">
        <v>7.2399370905742897</v>
      </c>
      <c r="M52">
        <v>63.859508349599572</v>
      </c>
      <c r="N52">
        <v>52.911879030247484</v>
      </c>
      <c r="O52">
        <v>73.963955412969284</v>
      </c>
      <c r="P52">
        <v>29.809281950487133</v>
      </c>
      <c r="Q52">
        <v>5.3046507313064923</v>
      </c>
      <c r="R52">
        <v>10.821121475953566</v>
      </c>
      <c r="S52">
        <v>6.5608716296296299</v>
      </c>
      <c r="T52">
        <v>0.82063946218487394</v>
      </c>
      <c r="U52">
        <v>58.770351476212738</v>
      </c>
      <c r="V52">
        <v>5.3074757471333731</v>
      </c>
      <c r="W52">
        <v>18.780858311022701</v>
      </c>
      <c r="X52">
        <v>62.842050896638483</v>
      </c>
      <c r="Y52">
        <v>0</v>
      </c>
      <c r="Z52">
        <v>2.7632968654545449</v>
      </c>
      <c r="AA52">
        <v>0</v>
      </c>
      <c r="AB52">
        <v>20.872783690709326</v>
      </c>
      <c r="AC52">
        <v>14.967318805447405</v>
      </c>
      <c r="AD52">
        <v>9.3499649107602991</v>
      </c>
      <c r="AE52">
        <v>25.425431525090303</v>
      </c>
      <c r="AF52">
        <v>0</v>
      </c>
      <c r="AG52">
        <v>30.268166884111295</v>
      </c>
      <c r="AH52">
        <v>77.229319632328796</v>
      </c>
      <c r="AI52">
        <v>1.8356990100858326</v>
      </c>
      <c r="AJ52">
        <v>0</v>
      </c>
      <c r="AK52">
        <v>28.816307072340429</v>
      </c>
      <c r="AL52">
        <v>57.716554740791736</v>
      </c>
      <c r="AM52">
        <v>0</v>
      </c>
      <c r="AN52">
        <v>6.3872114431780688E-2</v>
      </c>
      <c r="AO52">
        <v>0</v>
      </c>
      <c r="AP52">
        <v>5.1571004681855834</v>
      </c>
      <c r="AQ52">
        <v>0</v>
      </c>
      <c r="AR52">
        <v>14.036400299999995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3.8289980149068317</v>
      </c>
      <c r="AZ52">
        <v>2.1322057651006712</v>
      </c>
      <c r="BA52">
        <v>3.0994038095238094</v>
      </c>
      <c r="BB52">
        <v>1.3991058394160585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887.84098935063093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169.45170734198561</v>
      </c>
      <c r="L53">
        <v>7.0298323702615511</v>
      </c>
      <c r="M53">
        <v>63.859508349599572</v>
      </c>
      <c r="N53">
        <v>52.911879030247484</v>
      </c>
      <c r="O53">
        <v>73.963955412969284</v>
      </c>
      <c r="P53">
        <v>29.809281950487133</v>
      </c>
      <c r="Q53">
        <v>5.3046507313064923</v>
      </c>
      <c r="R53">
        <v>10.695847636439966</v>
      </c>
      <c r="S53">
        <v>6.5608716296296299</v>
      </c>
      <c r="T53">
        <v>0.82063946218487394</v>
      </c>
      <c r="U53">
        <v>58.770351476212738</v>
      </c>
      <c r="V53">
        <v>5.3074757471333731</v>
      </c>
      <c r="W53">
        <v>18.780858311022701</v>
      </c>
      <c r="X53">
        <v>62.842050896638483</v>
      </c>
      <c r="Y53">
        <v>0</v>
      </c>
      <c r="Z53">
        <v>2.7632968654545449</v>
      </c>
      <c r="AA53">
        <v>0</v>
      </c>
      <c r="AB53">
        <v>20.872783690709326</v>
      </c>
      <c r="AC53">
        <v>14.967318805447405</v>
      </c>
      <c r="AD53">
        <v>9.3499649107602991</v>
      </c>
      <c r="AE53">
        <v>25.425431525090303</v>
      </c>
      <c r="AF53">
        <v>0</v>
      </c>
      <c r="AG53">
        <v>30.268166884111295</v>
      </c>
      <c r="AH53">
        <v>77.229319632328796</v>
      </c>
      <c r="AI53">
        <v>0</v>
      </c>
      <c r="AJ53">
        <v>0</v>
      </c>
      <c r="AK53">
        <v>28.816307072340429</v>
      </c>
      <c r="AL53">
        <v>57.716554740791736</v>
      </c>
      <c r="AM53">
        <v>0</v>
      </c>
      <c r="AN53">
        <v>6.3872114431780688E-2</v>
      </c>
      <c r="AO53">
        <v>0</v>
      </c>
      <c r="AP53">
        <v>5.1571004681855834</v>
      </c>
      <c r="AQ53">
        <v>0</v>
      </c>
      <c r="AR53">
        <v>14.036400299999995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3.8289980149068317</v>
      </c>
      <c r="AZ53">
        <v>3.2298766120943956</v>
      </c>
      <c r="BA53">
        <v>3.0994038095238094</v>
      </c>
      <c r="BB53">
        <v>1.3991058394160585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880.60384726918687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169.45170734198561</v>
      </c>
      <c r="L54">
        <v>7.0298323702615511</v>
      </c>
      <c r="M54">
        <v>63.859508349599572</v>
      </c>
      <c r="N54">
        <v>52.911879030247484</v>
      </c>
      <c r="O54">
        <v>73.963955412969284</v>
      </c>
      <c r="P54">
        <v>29.809281950487133</v>
      </c>
      <c r="Q54">
        <v>5.3046507313064923</v>
      </c>
      <c r="R54">
        <v>10.695847636439966</v>
      </c>
      <c r="S54">
        <v>6.5608716296296299</v>
      </c>
      <c r="T54">
        <v>0.82063946218487394</v>
      </c>
      <c r="U54">
        <v>58.770351476212738</v>
      </c>
      <c r="V54">
        <v>5.3074757471333731</v>
      </c>
      <c r="W54">
        <v>18.780858311022701</v>
      </c>
      <c r="X54">
        <v>62.842050896638483</v>
      </c>
      <c r="Y54">
        <v>0</v>
      </c>
      <c r="Z54">
        <v>2.7632968654545449</v>
      </c>
      <c r="AA54">
        <v>0</v>
      </c>
      <c r="AB54">
        <v>20.872783690709326</v>
      </c>
      <c r="AC54">
        <v>14.967318805447405</v>
      </c>
      <c r="AD54">
        <v>9.3499649107602991</v>
      </c>
      <c r="AE54">
        <v>25.425431525090303</v>
      </c>
      <c r="AF54">
        <v>0</v>
      </c>
      <c r="AG54">
        <v>30.268166884111295</v>
      </c>
      <c r="AH54">
        <v>77.229319632328796</v>
      </c>
      <c r="AI54">
        <v>0</v>
      </c>
      <c r="AJ54">
        <v>0</v>
      </c>
      <c r="AK54">
        <v>28.816307072340429</v>
      </c>
      <c r="AL54">
        <v>57.716554740791736</v>
      </c>
      <c r="AM54">
        <v>0</v>
      </c>
      <c r="AN54">
        <v>6.3872114431780688E-2</v>
      </c>
      <c r="AO54">
        <v>0</v>
      </c>
      <c r="AP54">
        <v>2.1714108159072079</v>
      </c>
      <c r="AQ54">
        <v>0</v>
      </c>
      <c r="AR54">
        <v>14.036400299999995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3.8289980149068317</v>
      </c>
      <c r="AZ54">
        <v>4.2596463486033516</v>
      </c>
      <c r="BA54">
        <v>3.0994038095238094</v>
      </c>
      <c r="BB54">
        <v>1.3991058394160585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878.64792735341746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169.45170734198561</v>
      </c>
      <c r="L55">
        <v>7.0298323702615511</v>
      </c>
      <c r="M55">
        <v>63.859508349599572</v>
      </c>
      <c r="N55">
        <v>52.911879030247484</v>
      </c>
      <c r="O55">
        <v>73.963955412969284</v>
      </c>
      <c r="P55">
        <v>29.809281950487133</v>
      </c>
      <c r="Q55">
        <v>5.3093203059057723</v>
      </c>
      <c r="R55">
        <v>10.610657275897436</v>
      </c>
      <c r="S55">
        <v>6.56056354599247</v>
      </c>
      <c r="T55">
        <v>0.82063946218487394</v>
      </c>
      <c r="U55">
        <v>58.770351476212738</v>
      </c>
      <c r="V55">
        <v>5.3074757471333731</v>
      </c>
      <c r="W55">
        <v>18.780858311022701</v>
      </c>
      <c r="X55">
        <v>62.842050896638483</v>
      </c>
      <c r="Y55">
        <v>0</v>
      </c>
      <c r="Z55">
        <v>2.7632968654545449</v>
      </c>
      <c r="AA55">
        <v>0</v>
      </c>
      <c r="AB55">
        <v>20.872783690709326</v>
      </c>
      <c r="AC55">
        <v>14.967318805447405</v>
      </c>
      <c r="AD55">
        <v>9.3499649107602991</v>
      </c>
      <c r="AE55">
        <v>25.425431525090303</v>
      </c>
      <c r="AF55">
        <v>0</v>
      </c>
      <c r="AG55">
        <v>30.268166884111295</v>
      </c>
      <c r="AH55">
        <v>77.229319632328796</v>
      </c>
      <c r="AI55">
        <v>0</v>
      </c>
      <c r="AJ55">
        <v>0</v>
      </c>
      <c r="AK55">
        <v>28.816307072340429</v>
      </c>
      <c r="AL55">
        <v>57.716554740791736</v>
      </c>
      <c r="AM55">
        <v>0</v>
      </c>
      <c r="AN55">
        <v>6.3872114431780688E-2</v>
      </c>
      <c r="AO55">
        <v>0</v>
      </c>
      <c r="AP55">
        <v>2.1714108159072079</v>
      </c>
      <c r="AQ55">
        <v>0</v>
      </c>
      <c r="AR55">
        <v>14.036400299999995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3.8289980149068317</v>
      </c>
      <c r="AZ55">
        <v>4.2596463486033516</v>
      </c>
      <c r="BA55">
        <v>3.0994038095238094</v>
      </c>
      <c r="BB55">
        <v>1.3991058394160585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878.56709848383719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169.45170734198561</v>
      </c>
      <c r="L56">
        <v>7.0298323702615511</v>
      </c>
      <c r="M56">
        <v>63.859508349599572</v>
      </c>
      <c r="N56">
        <v>52.911879030247484</v>
      </c>
      <c r="O56">
        <v>73.963955412969284</v>
      </c>
      <c r="P56">
        <v>29.809281950487133</v>
      </c>
      <c r="Q56">
        <v>5.3093203059057723</v>
      </c>
      <c r="R56">
        <v>10.610657275897436</v>
      </c>
      <c r="S56">
        <v>6.56056354599247</v>
      </c>
      <c r="T56">
        <v>0.82063946218487394</v>
      </c>
      <c r="U56">
        <v>58.770351476212738</v>
      </c>
      <c r="V56">
        <v>8.8199648430493269</v>
      </c>
      <c r="W56">
        <v>18.780858311022701</v>
      </c>
      <c r="X56">
        <v>62.842050896638483</v>
      </c>
      <c r="Y56">
        <v>0</v>
      </c>
      <c r="Z56">
        <v>2.7632968654545449</v>
      </c>
      <c r="AA56">
        <v>0</v>
      </c>
      <c r="AB56">
        <v>20.872783690709326</v>
      </c>
      <c r="AC56">
        <v>14.967318805447405</v>
      </c>
      <c r="AD56">
        <v>9.3499649107602991</v>
      </c>
      <c r="AE56">
        <v>25.425431525090303</v>
      </c>
      <c r="AF56">
        <v>0</v>
      </c>
      <c r="AG56">
        <v>30.268166884111295</v>
      </c>
      <c r="AH56">
        <v>77.229319632328796</v>
      </c>
      <c r="AI56">
        <v>0</v>
      </c>
      <c r="AJ56">
        <v>0</v>
      </c>
      <c r="AK56">
        <v>28.816307072340429</v>
      </c>
      <c r="AL56">
        <v>57.716554740791736</v>
      </c>
      <c r="AM56">
        <v>0</v>
      </c>
      <c r="AN56">
        <v>6.3872114431780688E-2</v>
      </c>
      <c r="AO56">
        <v>0</v>
      </c>
      <c r="AP56">
        <v>2.1714108159072079</v>
      </c>
      <c r="AQ56">
        <v>0</v>
      </c>
      <c r="AR56">
        <v>14.036400299999995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3.8289980149068317</v>
      </c>
      <c r="AZ56">
        <v>4.2596463486033516</v>
      </c>
      <c r="BA56">
        <v>3.0994038095238094</v>
      </c>
      <c r="BB56">
        <v>1.3991058394160585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882.07958757975314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169.45170734198561</v>
      </c>
      <c r="L57">
        <v>7.0298323702615511</v>
      </c>
      <c r="M57">
        <v>63.859508349599572</v>
      </c>
      <c r="N57">
        <v>52.911879030247484</v>
      </c>
      <c r="O57">
        <v>73.963955412969284</v>
      </c>
      <c r="P57">
        <v>29.809281950487133</v>
      </c>
      <c r="Q57">
        <v>5.3006844652406411</v>
      </c>
      <c r="R57">
        <v>10.609573555402614</v>
      </c>
      <c r="S57">
        <v>6.558636145100162</v>
      </c>
      <c r="T57">
        <v>0.82063946218487394</v>
      </c>
      <c r="U57">
        <v>58.770351476212738</v>
      </c>
      <c r="V57">
        <v>8.8199648430493269</v>
      </c>
      <c r="W57">
        <v>18.780858311022701</v>
      </c>
      <c r="X57">
        <v>62.842050896638483</v>
      </c>
      <c r="Y57">
        <v>0</v>
      </c>
      <c r="Z57">
        <v>2.7632968654545449</v>
      </c>
      <c r="AA57">
        <v>0</v>
      </c>
      <c r="AB57">
        <v>20.872783690709326</v>
      </c>
      <c r="AC57">
        <v>14.967318805447405</v>
      </c>
      <c r="AD57">
        <v>9.3499649107602991</v>
      </c>
      <c r="AE57">
        <v>25.425431525090303</v>
      </c>
      <c r="AF57">
        <v>0</v>
      </c>
      <c r="AG57">
        <v>30.268166884111295</v>
      </c>
      <c r="AH57">
        <v>77.229319632328796</v>
      </c>
      <c r="AI57">
        <v>0</v>
      </c>
      <c r="AJ57">
        <v>0</v>
      </c>
      <c r="AK57">
        <v>28.816307072340429</v>
      </c>
      <c r="AL57">
        <v>57.716554740791736</v>
      </c>
      <c r="AM57">
        <v>0</v>
      </c>
      <c r="AN57">
        <v>6.3872114431780688E-2</v>
      </c>
      <c r="AO57">
        <v>0</v>
      </c>
      <c r="AP57">
        <v>5.1571004681855834</v>
      </c>
      <c r="AQ57">
        <v>0</v>
      </c>
      <c r="AR57">
        <v>14.036400299999995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3.8289980149068317</v>
      </c>
      <c r="AZ57">
        <v>4.2596463486033516</v>
      </c>
      <c r="BA57">
        <v>3.0994038095238094</v>
      </c>
      <c r="BB57">
        <v>1.3991058394160585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885.05363026997929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214.144737463236</v>
      </c>
      <c r="L58">
        <v>7.0298323702615511</v>
      </c>
      <c r="M58">
        <v>63.859508349599572</v>
      </c>
      <c r="N58">
        <v>52.911879030247484</v>
      </c>
      <c r="O58">
        <v>73.963955412969284</v>
      </c>
      <c r="P58">
        <v>29.809281950487133</v>
      </c>
      <c r="Q58">
        <v>9.6116445564766853</v>
      </c>
      <c r="R58">
        <v>19.118850757116252</v>
      </c>
      <c r="S58">
        <v>11.756817297845375</v>
      </c>
      <c r="T58">
        <v>1.4207343020134227</v>
      </c>
      <c r="U58">
        <v>58.770351476212738</v>
      </c>
      <c r="V58">
        <v>8.8199648430493269</v>
      </c>
      <c r="W58">
        <v>18.780858311022701</v>
      </c>
      <c r="X58">
        <v>62.842050896638483</v>
      </c>
      <c r="Y58">
        <v>0</v>
      </c>
      <c r="Z58">
        <v>2.7632968654545449</v>
      </c>
      <c r="AA58">
        <v>0</v>
      </c>
      <c r="AB58">
        <v>20.872783690709326</v>
      </c>
      <c r="AC58">
        <v>14.967318805447405</v>
      </c>
      <c r="AD58">
        <v>9.3499649107602991</v>
      </c>
      <c r="AE58">
        <v>25.425431525090303</v>
      </c>
      <c r="AF58">
        <v>0</v>
      </c>
      <c r="AG58">
        <v>30.268166884111295</v>
      </c>
      <c r="AH58">
        <v>77.229319632328796</v>
      </c>
      <c r="AI58">
        <v>0</v>
      </c>
      <c r="AJ58">
        <v>0</v>
      </c>
      <c r="AK58">
        <v>28.816307072340429</v>
      </c>
      <c r="AL58">
        <v>57.716554740791736</v>
      </c>
      <c r="AM58">
        <v>0</v>
      </c>
      <c r="AN58">
        <v>6.3872114431780688E-2</v>
      </c>
      <c r="AO58">
        <v>0</v>
      </c>
      <c r="AP58">
        <v>5.1571004681855834</v>
      </c>
      <c r="AQ58">
        <v>0</v>
      </c>
      <c r="AR58">
        <v>14.036400299999995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3.8289980149068317</v>
      </c>
      <c r="AZ58">
        <v>4.2596463486033516</v>
      </c>
      <c r="BA58">
        <v>3.0994038095238094</v>
      </c>
      <c r="BB58">
        <v>2.4600095164410059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949.42607735377806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278.99579436171808</v>
      </c>
      <c r="L59">
        <v>7.0298323702615511</v>
      </c>
      <c r="M59">
        <v>63.859508349599572</v>
      </c>
      <c r="N59">
        <v>52.911879030247484</v>
      </c>
      <c r="O59">
        <v>73.963955412969284</v>
      </c>
      <c r="P59">
        <v>29.809281950487133</v>
      </c>
      <c r="Q59">
        <v>9.6116445564766853</v>
      </c>
      <c r="R59">
        <v>19.118850757116252</v>
      </c>
      <c r="S59">
        <v>11.756817297845375</v>
      </c>
      <c r="T59">
        <v>1.4207343020134227</v>
      </c>
      <c r="U59">
        <v>58.770351476212738</v>
      </c>
      <c r="V59">
        <v>8.8199648430493269</v>
      </c>
      <c r="W59">
        <v>18.780858311022701</v>
      </c>
      <c r="X59">
        <v>62.842050896638483</v>
      </c>
      <c r="Y59">
        <v>0</v>
      </c>
      <c r="Z59">
        <v>2.7632968654545449</v>
      </c>
      <c r="AA59">
        <v>0</v>
      </c>
      <c r="AB59">
        <v>20.872783690709326</v>
      </c>
      <c r="AC59">
        <v>14.967318805447405</v>
      </c>
      <c r="AD59">
        <v>13.992500724171586</v>
      </c>
      <c r="AE59">
        <v>25.425431525090303</v>
      </c>
      <c r="AF59">
        <v>0</v>
      </c>
      <c r="AG59">
        <v>30.268166884111295</v>
      </c>
      <c r="AH59">
        <v>77.229319632328796</v>
      </c>
      <c r="AI59">
        <v>0</v>
      </c>
      <c r="AJ59">
        <v>0</v>
      </c>
      <c r="AK59">
        <v>28.816307072340429</v>
      </c>
      <c r="AL59">
        <v>57.716554740791736</v>
      </c>
      <c r="AM59">
        <v>0</v>
      </c>
      <c r="AN59">
        <v>6.3872114431780688E-2</v>
      </c>
      <c r="AO59">
        <v>0</v>
      </c>
      <c r="AP59">
        <v>5.1571004681855834</v>
      </c>
      <c r="AQ59">
        <v>0</v>
      </c>
      <c r="AR59">
        <v>14.036400299999995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3.8289980149068317</v>
      </c>
      <c r="AZ59">
        <v>4.2596463486033516</v>
      </c>
      <c r="BA59">
        <v>3.0994038095238094</v>
      </c>
      <c r="BB59">
        <v>2.4600095164410059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1018.9196700656714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366.66886290314886</v>
      </c>
      <c r="L60">
        <v>7.7200416435211743</v>
      </c>
      <c r="M60">
        <v>63.859508349599572</v>
      </c>
      <c r="N60">
        <v>52.911879030247484</v>
      </c>
      <c r="O60">
        <v>73.963955412969284</v>
      </c>
      <c r="P60">
        <v>29.809281950487133</v>
      </c>
      <c r="Q60">
        <v>9.6116445564766853</v>
      </c>
      <c r="R60">
        <v>19.118850757116252</v>
      </c>
      <c r="S60">
        <v>11.756817297845375</v>
      </c>
      <c r="T60">
        <v>1.4207343020134227</v>
      </c>
      <c r="U60">
        <v>58.770351476212738</v>
      </c>
      <c r="V60">
        <v>8.8199648430493269</v>
      </c>
      <c r="W60">
        <v>18.780858311022701</v>
      </c>
      <c r="X60">
        <v>62.842050896638483</v>
      </c>
      <c r="Y60">
        <v>0</v>
      </c>
      <c r="Z60">
        <v>2.7632968654545449</v>
      </c>
      <c r="AA60">
        <v>5.9263194417721534</v>
      </c>
      <c r="AB60">
        <v>20.872783690709326</v>
      </c>
      <c r="AC60">
        <v>14.967318805447405</v>
      </c>
      <c r="AD60">
        <v>13.992500724171586</v>
      </c>
      <c r="AE60">
        <v>25.425431525090303</v>
      </c>
      <c r="AF60">
        <v>0</v>
      </c>
      <c r="AG60">
        <v>30.268166884111295</v>
      </c>
      <c r="AH60">
        <v>77.229319632328796</v>
      </c>
      <c r="AI60">
        <v>0</v>
      </c>
      <c r="AJ60">
        <v>0</v>
      </c>
      <c r="AK60">
        <v>28.816307072340429</v>
      </c>
      <c r="AL60">
        <v>57.716554740791736</v>
      </c>
      <c r="AM60">
        <v>0</v>
      </c>
      <c r="AN60">
        <v>6.3872114431780688E-2</v>
      </c>
      <c r="AO60">
        <v>0</v>
      </c>
      <c r="AP60">
        <v>2.1714108159072079</v>
      </c>
      <c r="AQ60">
        <v>0</v>
      </c>
      <c r="AR60">
        <v>14.036400299999995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3.8289980149068317</v>
      </c>
      <c r="AZ60">
        <v>4.2596463486033516</v>
      </c>
      <c r="BA60">
        <v>3.0994038095238094</v>
      </c>
      <c r="BB60">
        <v>2.4600095164410059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1110.223577669856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397.80295190851331</v>
      </c>
      <c r="L61">
        <v>17.45874427779297</v>
      </c>
      <c r="M61">
        <v>63.859508349599572</v>
      </c>
      <c r="N61">
        <v>52.911879030247484</v>
      </c>
      <c r="O61">
        <v>73.963955412969284</v>
      </c>
      <c r="P61">
        <v>29.809281950487133</v>
      </c>
      <c r="Q61">
        <v>9.6211453220338967</v>
      </c>
      <c r="R61">
        <v>19.125870768672442</v>
      </c>
      <c r="S61">
        <v>11.755086629685156</v>
      </c>
      <c r="T61">
        <v>1.4207343020134227</v>
      </c>
      <c r="U61">
        <v>58.770351476212738</v>
      </c>
      <c r="V61">
        <v>8.8199648430493269</v>
      </c>
      <c r="W61">
        <v>18.780858311022701</v>
      </c>
      <c r="X61">
        <v>62.842050896638483</v>
      </c>
      <c r="Y61">
        <v>0</v>
      </c>
      <c r="Z61">
        <v>2.7632968654545449</v>
      </c>
      <c r="AA61">
        <v>11.88612043037975</v>
      </c>
      <c r="AB61">
        <v>20.872783690709326</v>
      </c>
      <c r="AC61">
        <v>14.967318805447405</v>
      </c>
      <c r="AD61">
        <v>13.992500724171586</v>
      </c>
      <c r="AE61">
        <v>25.425431525090303</v>
      </c>
      <c r="AF61">
        <v>0</v>
      </c>
      <c r="AG61">
        <v>30.268166884111295</v>
      </c>
      <c r="AH61">
        <v>77.229319632328796</v>
      </c>
      <c r="AI61">
        <v>0</v>
      </c>
      <c r="AJ61">
        <v>0</v>
      </c>
      <c r="AK61">
        <v>28.816307072340429</v>
      </c>
      <c r="AL61">
        <v>57.716554740791736</v>
      </c>
      <c r="AM61">
        <v>0</v>
      </c>
      <c r="AN61">
        <v>6.3872114431780688E-2</v>
      </c>
      <c r="AO61">
        <v>0</v>
      </c>
      <c r="AP61">
        <v>2.1714108159072079</v>
      </c>
      <c r="AQ61">
        <v>0</v>
      </c>
      <c r="AR61">
        <v>14.036400299999995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3.8289980149068317</v>
      </c>
      <c r="AZ61">
        <v>4.2596463486033516</v>
      </c>
      <c r="BA61">
        <v>3.0994038095238094</v>
      </c>
      <c r="BB61">
        <v>2.4600095164410059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1157.0709604070526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397.80058584421835</v>
      </c>
      <c r="L62">
        <v>17.449916691429507</v>
      </c>
      <c r="M62">
        <v>63.859508349599572</v>
      </c>
      <c r="N62">
        <v>52.911879030247484</v>
      </c>
      <c r="O62">
        <v>73.963955412969284</v>
      </c>
      <c r="P62">
        <v>29.809281950487133</v>
      </c>
      <c r="Q62">
        <v>9.6211453220338967</v>
      </c>
      <c r="R62">
        <v>19.125870768672442</v>
      </c>
      <c r="S62">
        <v>11.755086629685156</v>
      </c>
      <c r="T62">
        <v>1.4207343020134227</v>
      </c>
      <c r="U62">
        <v>58.770351476212738</v>
      </c>
      <c r="V62">
        <v>8.8199648430493269</v>
      </c>
      <c r="W62">
        <v>18.780858311022701</v>
      </c>
      <c r="X62">
        <v>62.842050896638483</v>
      </c>
      <c r="Y62">
        <v>0</v>
      </c>
      <c r="Z62">
        <v>2.7632968654545449</v>
      </c>
      <c r="AA62">
        <v>17.863332473417724</v>
      </c>
      <c r="AB62">
        <v>20.872783690709326</v>
      </c>
      <c r="AC62">
        <v>14.967318805447405</v>
      </c>
      <c r="AD62">
        <v>13.992500724171586</v>
      </c>
      <c r="AE62">
        <v>25.425431525090303</v>
      </c>
      <c r="AF62">
        <v>0</v>
      </c>
      <c r="AG62">
        <v>30.268166884111295</v>
      </c>
      <c r="AH62">
        <v>77.229319632328796</v>
      </c>
      <c r="AI62">
        <v>0</v>
      </c>
      <c r="AJ62">
        <v>0</v>
      </c>
      <c r="AK62">
        <v>28.816307072340429</v>
      </c>
      <c r="AL62">
        <v>57.716554740791736</v>
      </c>
      <c r="AM62">
        <v>0</v>
      </c>
      <c r="AN62">
        <v>6.3872114431780688E-2</v>
      </c>
      <c r="AO62">
        <v>0</v>
      </c>
      <c r="AP62">
        <v>2.1714108159072079</v>
      </c>
      <c r="AQ62">
        <v>0</v>
      </c>
      <c r="AR62">
        <v>14.036400299999995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3.8289980149068317</v>
      </c>
      <c r="AZ62">
        <v>4.2596463486033516</v>
      </c>
      <c r="BA62">
        <v>3.0994038095238094</v>
      </c>
      <c r="BB62">
        <v>2.4600095164410059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1163.0369787994323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397.80242512747111</v>
      </c>
      <c r="L63">
        <v>17.45878316608778</v>
      </c>
      <c r="M63">
        <v>63.859508349599572</v>
      </c>
      <c r="N63">
        <v>52.911879030247484</v>
      </c>
      <c r="O63">
        <v>73.963955412969284</v>
      </c>
      <c r="P63">
        <v>31.100965956942801</v>
      </c>
      <c r="Q63">
        <v>9.6211453220338967</v>
      </c>
      <c r="R63">
        <v>19.125870768672442</v>
      </c>
      <c r="S63">
        <v>11.755086629685156</v>
      </c>
      <c r="T63">
        <v>1.4207343020134227</v>
      </c>
      <c r="U63">
        <v>58.770351476212738</v>
      </c>
      <c r="V63">
        <v>8.8199648430493269</v>
      </c>
      <c r="W63">
        <v>18.780858311022701</v>
      </c>
      <c r="X63">
        <v>62.842050896638483</v>
      </c>
      <c r="Y63">
        <v>0</v>
      </c>
      <c r="Z63">
        <v>2.7632968654545449</v>
      </c>
      <c r="AA63">
        <v>17.863332473417724</v>
      </c>
      <c r="AB63">
        <v>20.872783690709326</v>
      </c>
      <c r="AC63">
        <v>14.967318805447405</v>
      </c>
      <c r="AD63">
        <v>13.992500724171586</v>
      </c>
      <c r="AE63">
        <v>25.425431525090303</v>
      </c>
      <c r="AF63">
        <v>0</v>
      </c>
      <c r="AG63">
        <v>30.268166884111295</v>
      </c>
      <c r="AH63">
        <v>77.229319632328796</v>
      </c>
      <c r="AI63">
        <v>0</v>
      </c>
      <c r="AJ63">
        <v>0</v>
      </c>
      <c r="AK63">
        <v>28.816307072340429</v>
      </c>
      <c r="AL63">
        <v>57.716554740791736</v>
      </c>
      <c r="AM63">
        <v>0</v>
      </c>
      <c r="AN63">
        <v>6.3872114431780688E-2</v>
      </c>
      <c r="AO63">
        <v>0</v>
      </c>
      <c r="AP63">
        <v>5.1571004681855834</v>
      </c>
      <c r="AQ63">
        <v>0</v>
      </c>
      <c r="AR63">
        <v>14.036400299999995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3.8289980149068317</v>
      </c>
      <c r="AZ63">
        <v>4.2596463486033516</v>
      </c>
      <c r="BA63">
        <v>3.0994038095238094</v>
      </c>
      <c r="BB63">
        <v>2.4600095164410059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1167.3250582160772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397.80242512747111</v>
      </c>
      <c r="L64">
        <v>17.459005181313813</v>
      </c>
      <c r="M64">
        <v>63.859508349599572</v>
      </c>
      <c r="N64">
        <v>52.911879030247484</v>
      </c>
      <c r="O64">
        <v>73.963955412969284</v>
      </c>
      <c r="P64">
        <v>31.360940019900493</v>
      </c>
      <c r="Q64">
        <v>9.6211453220338967</v>
      </c>
      <c r="R64">
        <v>19.125870768672442</v>
      </c>
      <c r="S64">
        <v>11.755086629685156</v>
      </c>
      <c r="T64">
        <v>1.4207343020134227</v>
      </c>
      <c r="U64">
        <v>58.770351476212738</v>
      </c>
      <c r="V64">
        <v>8.8199648430493269</v>
      </c>
      <c r="W64">
        <v>18.780858311022701</v>
      </c>
      <c r="X64">
        <v>62.842050896638483</v>
      </c>
      <c r="Y64">
        <v>0</v>
      </c>
      <c r="Z64">
        <v>2.7632968654545449</v>
      </c>
      <c r="AA64">
        <v>17.863332473417724</v>
      </c>
      <c r="AB64">
        <v>20.872783690709326</v>
      </c>
      <c r="AC64">
        <v>14.967318805447405</v>
      </c>
      <c r="AD64">
        <v>13.992500724171586</v>
      </c>
      <c r="AE64">
        <v>25.425431525090303</v>
      </c>
      <c r="AF64">
        <v>0</v>
      </c>
      <c r="AG64">
        <v>30.268166884111295</v>
      </c>
      <c r="AH64">
        <v>77.229319632328796</v>
      </c>
      <c r="AI64">
        <v>0</v>
      </c>
      <c r="AJ64">
        <v>0</v>
      </c>
      <c r="AK64">
        <v>28.816307072340429</v>
      </c>
      <c r="AL64">
        <v>57.716554740791736</v>
      </c>
      <c r="AM64">
        <v>0</v>
      </c>
      <c r="AN64">
        <v>6.3872114431780688E-2</v>
      </c>
      <c r="AO64">
        <v>0</v>
      </c>
      <c r="AP64">
        <v>2.1714108159072079</v>
      </c>
      <c r="AQ64">
        <v>0</v>
      </c>
      <c r="AR64">
        <v>14.036400299999995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3.8289980149068317</v>
      </c>
      <c r="AZ64">
        <v>4.2596463486033516</v>
      </c>
      <c r="BA64">
        <v>3.0994038095238094</v>
      </c>
      <c r="BB64">
        <v>2.4600095164410059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1164.5995646419826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397.80242512747111</v>
      </c>
      <c r="L65">
        <v>17.459005181313813</v>
      </c>
      <c r="M65">
        <v>63.859508349599572</v>
      </c>
      <c r="N65">
        <v>52.911879030247484</v>
      </c>
      <c r="O65">
        <v>73.963955412969284</v>
      </c>
      <c r="P65">
        <v>31.360940019900493</v>
      </c>
      <c r="Q65">
        <v>9.6211453220338967</v>
      </c>
      <c r="R65">
        <v>19.125870768672442</v>
      </c>
      <c r="S65">
        <v>11.755086629685156</v>
      </c>
      <c r="T65">
        <v>1.4207343020134227</v>
      </c>
      <c r="U65">
        <v>58.770351476212738</v>
      </c>
      <c r="V65">
        <v>8.8199648430493269</v>
      </c>
      <c r="W65">
        <v>18.780858311022701</v>
      </c>
      <c r="X65">
        <v>62.842050896638483</v>
      </c>
      <c r="Y65">
        <v>0</v>
      </c>
      <c r="Z65">
        <v>2.7632968654545449</v>
      </c>
      <c r="AA65">
        <v>17.863332473417724</v>
      </c>
      <c r="AB65">
        <v>20.872783690709326</v>
      </c>
      <c r="AC65">
        <v>14.967318805447405</v>
      </c>
      <c r="AD65">
        <v>13.992500724171586</v>
      </c>
      <c r="AE65">
        <v>25.425431525090303</v>
      </c>
      <c r="AF65">
        <v>0</v>
      </c>
      <c r="AG65">
        <v>30.268166884111295</v>
      </c>
      <c r="AH65">
        <v>77.229319632328796</v>
      </c>
      <c r="AI65">
        <v>0</v>
      </c>
      <c r="AJ65">
        <v>0</v>
      </c>
      <c r="AK65">
        <v>28.816307072340429</v>
      </c>
      <c r="AL65">
        <v>57.716554740791736</v>
      </c>
      <c r="AM65">
        <v>0</v>
      </c>
      <c r="AN65">
        <v>6.3872114431780688E-2</v>
      </c>
      <c r="AO65">
        <v>0</v>
      </c>
      <c r="AP65">
        <v>2.9856896522783756</v>
      </c>
      <c r="AQ65">
        <v>0</v>
      </c>
      <c r="AR65">
        <v>14.036400299999995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3.8289980149068317</v>
      </c>
      <c r="AZ65">
        <v>4.2596463486033516</v>
      </c>
      <c r="BA65">
        <v>3.0994038095238094</v>
      </c>
      <c r="BB65">
        <v>2.4600095164410059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1165.4138434783538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397.80242512747111</v>
      </c>
      <c r="L66">
        <v>17.459005181313813</v>
      </c>
      <c r="M66">
        <v>63.859508349599572</v>
      </c>
      <c r="N66">
        <v>52.911879030247484</v>
      </c>
      <c r="O66">
        <v>73.963955412969284</v>
      </c>
      <c r="P66">
        <v>31.360940019900493</v>
      </c>
      <c r="Q66">
        <v>9.6211453220338967</v>
      </c>
      <c r="R66">
        <v>19.125870768672442</v>
      </c>
      <c r="S66">
        <v>11.755086629685156</v>
      </c>
      <c r="T66">
        <v>1.4207343020134227</v>
      </c>
      <c r="U66">
        <v>58.770351476212738</v>
      </c>
      <c r="V66">
        <v>7.0760731739130431</v>
      </c>
      <c r="W66">
        <v>18.780858311022701</v>
      </c>
      <c r="X66">
        <v>62.842050896638483</v>
      </c>
      <c r="Y66">
        <v>0</v>
      </c>
      <c r="Z66">
        <v>2.7632968654545449</v>
      </c>
      <c r="AA66">
        <v>17.863332473417724</v>
      </c>
      <c r="AB66">
        <v>20.872783690709326</v>
      </c>
      <c r="AC66">
        <v>14.967318805447405</v>
      </c>
      <c r="AD66">
        <v>13.992500724171586</v>
      </c>
      <c r="AE66">
        <v>25.425431525090303</v>
      </c>
      <c r="AF66">
        <v>0</v>
      </c>
      <c r="AG66">
        <v>30.268166884111295</v>
      </c>
      <c r="AH66">
        <v>77.229319632328796</v>
      </c>
      <c r="AI66">
        <v>0</v>
      </c>
      <c r="AJ66">
        <v>0</v>
      </c>
      <c r="AK66">
        <v>28.816307072340429</v>
      </c>
      <c r="AL66">
        <v>57.716554740791736</v>
      </c>
      <c r="AM66">
        <v>0</v>
      </c>
      <c r="AN66">
        <v>6.3872114431780688E-2</v>
      </c>
      <c r="AO66">
        <v>0</v>
      </c>
      <c r="AP66">
        <v>2.9856896522783756</v>
      </c>
      <c r="AQ66">
        <v>0</v>
      </c>
      <c r="AR66">
        <v>14.036400299999995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3.8289980149068317</v>
      </c>
      <c r="AZ66">
        <v>4.2596463486033516</v>
      </c>
      <c r="BA66">
        <v>3.0994038095238094</v>
      </c>
      <c r="BB66">
        <v>2.4600095164410059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1163.6699518092175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397.80242512747111</v>
      </c>
      <c r="L67">
        <v>17.45880178700537</v>
      </c>
      <c r="M67">
        <v>63.859508349599572</v>
      </c>
      <c r="N67">
        <v>52.911879030247484</v>
      </c>
      <c r="O67">
        <v>73.963955412969284</v>
      </c>
      <c r="P67">
        <v>31.359131272526259</v>
      </c>
      <c r="Q67">
        <v>9.6211453220338967</v>
      </c>
      <c r="R67">
        <v>19.125870768672442</v>
      </c>
      <c r="S67">
        <v>11.755086629685156</v>
      </c>
      <c r="T67">
        <v>1.4207343020134227</v>
      </c>
      <c r="U67">
        <v>58.770351476212738</v>
      </c>
      <c r="V67">
        <v>7.0760731739130431</v>
      </c>
      <c r="W67">
        <v>18.780858311022701</v>
      </c>
      <c r="X67">
        <v>62.842050896638483</v>
      </c>
      <c r="Y67">
        <v>0</v>
      </c>
      <c r="Z67">
        <v>2.7632968654545449</v>
      </c>
      <c r="AA67">
        <v>17.863332473417724</v>
      </c>
      <c r="AB67">
        <v>20.872783690709326</v>
      </c>
      <c r="AC67">
        <v>14.967318805447405</v>
      </c>
      <c r="AD67">
        <v>13.992500724171586</v>
      </c>
      <c r="AE67">
        <v>25.425431525090303</v>
      </c>
      <c r="AF67">
        <v>0</v>
      </c>
      <c r="AG67">
        <v>30.268166884111295</v>
      </c>
      <c r="AH67">
        <v>77.229319632328796</v>
      </c>
      <c r="AI67">
        <v>0</v>
      </c>
      <c r="AJ67">
        <v>0</v>
      </c>
      <c r="AK67">
        <v>28.816307072340429</v>
      </c>
      <c r="AL67">
        <v>57.716554740791736</v>
      </c>
      <c r="AM67">
        <v>0</v>
      </c>
      <c r="AN67">
        <v>6.3872114431780688E-2</v>
      </c>
      <c r="AO67">
        <v>0</v>
      </c>
      <c r="AP67">
        <v>2.9856896522783756</v>
      </c>
      <c r="AQ67">
        <v>0</v>
      </c>
      <c r="AR67">
        <v>14.036400299999995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3.8289980149068317</v>
      </c>
      <c r="AZ67">
        <v>4.2596463486033516</v>
      </c>
      <c r="BA67">
        <v>3.0994038095238094</v>
      </c>
      <c r="BB67">
        <v>2.4600095164410059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1163.6679396675349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397.80242512747111</v>
      </c>
      <c r="L68">
        <v>17.45880178700537</v>
      </c>
      <c r="M68">
        <v>63.859508349599572</v>
      </c>
      <c r="N68">
        <v>52.911879030247484</v>
      </c>
      <c r="O68">
        <v>73.963955412969284</v>
      </c>
      <c r="P68">
        <v>31.359131272526259</v>
      </c>
      <c r="Q68">
        <v>9.6211453220338967</v>
      </c>
      <c r="R68">
        <v>19.125870768672442</v>
      </c>
      <c r="S68">
        <v>11.755086629685156</v>
      </c>
      <c r="T68">
        <v>1.4207343020134227</v>
      </c>
      <c r="U68">
        <v>58.770351476212738</v>
      </c>
      <c r="V68">
        <v>7.0760731739130431</v>
      </c>
      <c r="W68">
        <v>18.780858311022701</v>
      </c>
      <c r="X68">
        <v>62.842050896638483</v>
      </c>
      <c r="Y68">
        <v>0</v>
      </c>
      <c r="Z68">
        <v>2.7632968654545449</v>
      </c>
      <c r="AA68">
        <v>17.863332473417724</v>
      </c>
      <c r="AB68">
        <v>20.872783690709326</v>
      </c>
      <c r="AC68">
        <v>14.967318805447405</v>
      </c>
      <c r="AD68">
        <v>13.992500724171586</v>
      </c>
      <c r="AE68">
        <v>25.425431525090303</v>
      </c>
      <c r="AF68">
        <v>0</v>
      </c>
      <c r="AG68">
        <v>30.268166884111295</v>
      </c>
      <c r="AH68">
        <v>77.229319632328796</v>
      </c>
      <c r="AI68">
        <v>0</v>
      </c>
      <c r="AJ68">
        <v>0</v>
      </c>
      <c r="AK68">
        <v>28.816307072340429</v>
      </c>
      <c r="AL68">
        <v>57.716554740791736</v>
      </c>
      <c r="AM68">
        <v>0</v>
      </c>
      <c r="AN68">
        <v>6.3872114431780688E-2</v>
      </c>
      <c r="AO68">
        <v>0</v>
      </c>
      <c r="AP68">
        <v>2.9856896522783756</v>
      </c>
      <c r="AQ68">
        <v>0</v>
      </c>
      <c r="AR68">
        <v>14.036400299999995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3.8289980149068317</v>
      </c>
      <c r="AZ68">
        <v>4.2596463486033516</v>
      </c>
      <c r="BA68">
        <v>3.0994038095238094</v>
      </c>
      <c r="BB68">
        <v>2.4600095164410059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1163.6679396675349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397.80134585815205</v>
      </c>
      <c r="L69">
        <v>17.45880178700537</v>
      </c>
      <c r="M69">
        <v>63.859508349599572</v>
      </c>
      <c r="N69">
        <v>52.911879030247484</v>
      </c>
      <c r="O69">
        <v>73.963955412969284</v>
      </c>
      <c r="P69">
        <v>31.359131272526259</v>
      </c>
      <c r="Q69">
        <v>9.6211453220338967</v>
      </c>
      <c r="R69">
        <v>19.125870768672442</v>
      </c>
      <c r="S69">
        <v>11.755086629685156</v>
      </c>
      <c r="T69">
        <v>1.4207343020134227</v>
      </c>
      <c r="U69">
        <v>58.770351476212738</v>
      </c>
      <c r="V69">
        <v>8.8199648430493269</v>
      </c>
      <c r="W69">
        <v>18.780858311022701</v>
      </c>
      <c r="X69">
        <v>62.842050896638483</v>
      </c>
      <c r="Y69">
        <v>0</v>
      </c>
      <c r="Z69">
        <v>2.7632968654545449</v>
      </c>
      <c r="AA69">
        <v>17.863332473417724</v>
      </c>
      <c r="AB69">
        <v>20.872783690709326</v>
      </c>
      <c r="AC69">
        <v>14.967318805447405</v>
      </c>
      <c r="AD69">
        <v>13.992500724171586</v>
      </c>
      <c r="AE69">
        <v>25.425431525090303</v>
      </c>
      <c r="AF69">
        <v>0</v>
      </c>
      <c r="AG69">
        <v>30.268166884111295</v>
      </c>
      <c r="AH69">
        <v>77.229319632328796</v>
      </c>
      <c r="AI69">
        <v>0</v>
      </c>
      <c r="AJ69">
        <v>0</v>
      </c>
      <c r="AK69">
        <v>28.816307072340429</v>
      </c>
      <c r="AL69">
        <v>57.716554740791736</v>
      </c>
      <c r="AM69">
        <v>0</v>
      </c>
      <c r="AN69">
        <v>6.3872114431780688E-2</v>
      </c>
      <c r="AO69">
        <v>0</v>
      </c>
      <c r="AP69">
        <v>2.9856896522783756</v>
      </c>
      <c r="AQ69">
        <v>0</v>
      </c>
      <c r="AR69">
        <v>14.036400299999995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3.8289980149068317</v>
      </c>
      <c r="AZ69">
        <v>4.2596463486033516</v>
      </c>
      <c r="BA69">
        <v>3.0994038095238094</v>
      </c>
      <c r="BB69">
        <v>2.4600095164410059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1165.410752067352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397.80134585815205</v>
      </c>
      <c r="L70">
        <v>17.45880178700537</v>
      </c>
      <c r="M70">
        <v>63.859508349599572</v>
      </c>
      <c r="N70">
        <v>52.911879030247484</v>
      </c>
      <c r="O70">
        <v>73.963955412969284</v>
      </c>
      <c r="P70">
        <v>31.359131272526259</v>
      </c>
      <c r="Q70">
        <v>9.6211453220338967</v>
      </c>
      <c r="R70">
        <v>19.125870768672442</v>
      </c>
      <c r="S70">
        <v>11.755086629685156</v>
      </c>
      <c r="T70">
        <v>1.4207343020134227</v>
      </c>
      <c r="U70">
        <v>58.770351476212738</v>
      </c>
      <c r="V70">
        <v>8.8199648430493269</v>
      </c>
      <c r="W70">
        <v>18.780858311022701</v>
      </c>
      <c r="X70">
        <v>62.842050896638483</v>
      </c>
      <c r="Y70">
        <v>0</v>
      </c>
      <c r="Z70">
        <v>2.7632968654545449</v>
      </c>
      <c r="AA70">
        <v>17.863332473417724</v>
      </c>
      <c r="AB70">
        <v>20.872783690709326</v>
      </c>
      <c r="AC70">
        <v>14.967318805447405</v>
      </c>
      <c r="AD70">
        <v>13.992500724171586</v>
      </c>
      <c r="AE70">
        <v>25.425431525090303</v>
      </c>
      <c r="AF70">
        <v>0</v>
      </c>
      <c r="AG70">
        <v>30.268166884111295</v>
      </c>
      <c r="AH70">
        <v>77.229319632328796</v>
      </c>
      <c r="AI70">
        <v>0</v>
      </c>
      <c r="AJ70">
        <v>0</v>
      </c>
      <c r="AK70">
        <v>28.816307072340429</v>
      </c>
      <c r="AL70">
        <v>57.716554740791736</v>
      </c>
      <c r="AM70">
        <v>0</v>
      </c>
      <c r="AN70">
        <v>6.3872114431780688E-2</v>
      </c>
      <c r="AO70">
        <v>0</v>
      </c>
      <c r="AP70">
        <v>2.9856896522783756</v>
      </c>
      <c r="AQ70">
        <v>0</v>
      </c>
      <c r="AR70">
        <v>14.036400299999995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3.8289980149068317</v>
      </c>
      <c r="AZ70">
        <v>4.2596463486033516</v>
      </c>
      <c r="BA70">
        <v>3.0994038095238094</v>
      </c>
      <c r="BB70">
        <v>2.4600095164410059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1165.410752067352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397.80134585815205</v>
      </c>
      <c r="L71">
        <v>17.45880178700537</v>
      </c>
      <c r="M71">
        <v>63.859508349599572</v>
      </c>
      <c r="N71">
        <v>52.911879030247484</v>
      </c>
      <c r="O71">
        <v>73.963955412969284</v>
      </c>
      <c r="P71">
        <v>31.359131272526259</v>
      </c>
      <c r="Q71">
        <v>9.6211453220338967</v>
      </c>
      <c r="R71">
        <v>19.125870768672442</v>
      </c>
      <c r="S71">
        <v>11.755086629685156</v>
      </c>
      <c r="T71">
        <v>1.4207343020134227</v>
      </c>
      <c r="U71">
        <v>58.770351476212738</v>
      </c>
      <c r="V71">
        <v>8.8199648430493269</v>
      </c>
      <c r="W71">
        <v>18.780858311022701</v>
      </c>
      <c r="X71">
        <v>62.842050896638483</v>
      </c>
      <c r="Y71">
        <v>0</v>
      </c>
      <c r="Z71">
        <v>2.7632968654545449</v>
      </c>
      <c r="AA71">
        <v>17.863332473417724</v>
      </c>
      <c r="AB71">
        <v>20.872783690709326</v>
      </c>
      <c r="AC71">
        <v>14.967318805447405</v>
      </c>
      <c r="AD71">
        <v>13.992500724171586</v>
      </c>
      <c r="AE71">
        <v>25.425431525090303</v>
      </c>
      <c r="AF71">
        <v>0</v>
      </c>
      <c r="AG71">
        <v>30.268166884111295</v>
      </c>
      <c r="AH71">
        <v>77.229319632328796</v>
      </c>
      <c r="AI71">
        <v>0</v>
      </c>
      <c r="AJ71">
        <v>0</v>
      </c>
      <c r="AK71">
        <v>28.816307072340429</v>
      </c>
      <c r="AL71">
        <v>57.716554740791736</v>
      </c>
      <c r="AM71">
        <v>0</v>
      </c>
      <c r="AN71">
        <v>6.3872114431780688E-2</v>
      </c>
      <c r="AO71">
        <v>0</v>
      </c>
      <c r="AP71">
        <v>2.9856896522783756</v>
      </c>
      <c r="AQ71">
        <v>0</v>
      </c>
      <c r="AR71">
        <v>14.036400299999995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3.8289980149068317</v>
      </c>
      <c r="AZ71">
        <v>4.2596463486033516</v>
      </c>
      <c r="BA71">
        <v>3.0994038095238094</v>
      </c>
      <c r="BB71">
        <v>2.4600095164410059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1165.410752067352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397.79637863494497</v>
      </c>
      <c r="L72">
        <v>17.45</v>
      </c>
      <c r="M72">
        <v>63.859508349599572</v>
      </c>
      <c r="N72">
        <v>52.911879030247484</v>
      </c>
      <c r="O72">
        <v>73.963955412969284</v>
      </c>
      <c r="P72">
        <v>31.359131272526259</v>
      </c>
      <c r="Q72">
        <v>9.6211453220338967</v>
      </c>
      <c r="R72">
        <v>19.125870768672442</v>
      </c>
      <c r="S72">
        <v>11.755086629685156</v>
      </c>
      <c r="T72">
        <v>1.4207343020134227</v>
      </c>
      <c r="U72">
        <v>58.770351476212738</v>
      </c>
      <c r="V72">
        <v>8.8199648430493269</v>
      </c>
      <c r="W72">
        <v>18.780858311022701</v>
      </c>
      <c r="X72">
        <v>62.842050896638483</v>
      </c>
      <c r="Y72">
        <v>0</v>
      </c>
      <c r="Z72">
        <v>2.7632968654545449</v>
      </c>
      <c r="AA72">
        <v>17.863332473417724</v>
      </c>
      <c r="AB72">
        <v>20.872783690709326</v>
      </c>
      <c r="AC72">
        <v>14.967318805447405</v>
      </c>
      <c r="AD72">
        <v>13.992500724171586</v>
      </c>
      <c r="AE72">
        <v>25.425431525090303</v>
      </c>
      <c r="AF72">
        <v>0</v>
      </c>
      <c r="AG72">
        <v>30.268166884111295</v>
      </c>
      <c r="AH72">
        <v>77.229319632328796</v>
      </c>
      <c r="AI72">
        <v>0</v>
      </c>
      <c r="AJ72">
        <v>0</v>
      </c>
      <c r="AK72">
        <v>28.816307072340429</v>
      </c>
      <c r="AL72">
        <v>57.716554740791736</v>
      </c>
      <c r="AM72">
        <v>0</v>
      </c>
      <c r="AN72">
        <v>6.3872114431780688E-2</v>
      </c>
      <c r="AO72">
        <v>0</v>
      </c>
      <c r="AP72">
        <v>2.9856896522783756</v>
      </c>
      <c r="AQ72">
        <v>0</v>
      </c>
      <c r="AR72">
        <v>16.375800349999992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3.8289980149068317</v>
      </c>
      <c r="AZ72">
        <v>4.2596463486033516</v>
      </c>
      <c r="BA72">
        <v>3.0994038095238094</v>
      </c>
      <c r="BB72">
        <v>2.4600095164410059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1167.7363831071395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397.79637863494497</v>
      </c>
      <c r="L73">
        <v>17.45</v>
      </c>
      <c r="M73">
        <v>63.859508349599572</v>
      </c>
      <c r="N73">
        <v>52.911879030247484</v>
      </c>
      <c r="O73">
        <v>73.963955412969284</v>
      </c>
      <c r="P73">
        <v>31.359131272526259</v>
      </c>
      <c r="Q73">
        <v>9.6211453220338967</v>
      </c>
      <c r="R73">
        <v>19.125870768672442</v>
      </c>
      <c r="S73">
        <v>11.755086629685156</v>
      </c>
      <c r="T73">
        <v>1.4207343020134227</v>
      </c>
      <c r="U73">
        <v>58.770351476212738</v>
      </c>
      <c r="V73">
        <v>8.8199648430493269</v>
      </c>
      <c r="W73">
        <v>18.780858311022701</v>
      </c>
      <c r="X73">
        <v>62.842050896638483</v>
      </c>
      <c r="Y73">
        <v>0</v>
      </c>
      <c r="Z73">
        <v>2.7632968654545449</v>
      </c>
      <c r="AA73">
        <v>17.863332473417724</v>
      </c>
      <c r="AB73">
        <v>20.872783690709326</v>
      </c>
      <c r="AC73">
        <v>14.967318805447405</v>
      </c>
      <c r="AD73">
        <v>13.992500724171586</v>
      </c>
      <c r="AE73">
        <v>25.425431525090303</v>
      </c>
      <c r="AF73">
        <v>0</v>
      </c>
      <c r="AG73">
        <v>30.268166884111295</v>
      </c>
      <c r="AH73">
        <v>77.229319632328796</v>
      </c>
      <c r="AI73">
        <v>1.8356990100858326</v>
      </c>
      <c r="AJ73">
        <v>0</v>
      </c>
      <c r="AK73">
        <v>28.816307072340429</v>
      </c>
      <c r="AL73">
        <v>57.716554740791736</v>
      </c>
      <c r="AM73">
        <v>2.7239347009156294</v>
      </c>
      <c r="AN73">
        <v>6.3872114431780688E-2</v>
      </c>
      <c r="AO73">
        <v>0</v>
      </c>
      <c r="AP73">
        <v>2.9856896522783756</v>
      </c>
      <c r="AQ73">
        <v>0</v>
      </c>
      <c r="AR73">
        <v>16.375800349999992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3.8289980149068317</v>
      </c>
      <c r="AZ73">
        <v>4.2596463486033516</v>
      </c>
      <c r="BA73">
        <v>3.0994038095238094</v>
      </c>
      <c r="BB73">
        <v>2.4600095164410059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1172.296016818141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397.80047189235074</v>
      </c>
      <c r="L74">
        <v>17.45</v>
      </c>
      <c r="M74">
        <v>63.859508349599572</v>
      </c>
      <c r="N74">
        <v>52.911879030247484</v>
      </c>
      <c r="O74">
        <v>73.963955412969284</v>
      </c>
      <c r="P74">
        <v>31.359131272526259</v>
      </c>
      <c r="Q74">
        <v>9.6211453220338967</v>
      </c>
      <c r="R74">
        <v>19.125870768672442</v>
      </c>
      <c r="S74">
        <v>11.755086629685156</v>
      </c>
      <c r="T74">
        <v>1.4207343020134227</v>
      </c>
      <c r="U74">
        <v>58.770351476212738</v>
      </c>
      <c r="V74">
        <v>8.8199648430493269</v>
      </c>
      <c r="W74">
        <v>18.780858311022701</v>
      </c>
      <c r="X74">
        <v>62.842050896638483</v>
      </c>
      <c r="Y74">
        <v>0</v>
      </c>
      <c r="Z74">
        <v>2.7632968654545449</v>
      </c>
      <c r="AA74">
        <v>17.863332473417724</v>
      </c>
      <c r="AB74">
        <v>20.872783690709326</v>
      </c>
      <c r="AC74">
        <v>14.967318805447405</v>
      </c>
      <c r="AD74">
        <v>13.992500724171586</v>
      </c>
      <c r="AE74">
        <v>25.425431525090303</v>
      </c>
      <c r="AF74">
        <v>0</v>
      </c>
      <c r="AG74">
        <v>30.268166884111295</v>
      </c>
      <c r="AH74">
        <v>77.229319632328796</v>
      </c>
      <c r="AI74">
        <v>3.2780339147728013</v>
      </c>
      <c r="AJ74">
        <v>0</v>
      </c>
      <c r="AK74">
        <v>28.816307072340429</v>
      </c>
      <c r="AL74">
        <v>57.716554740791736</v>
      </c>
      <c r="AM74">
        <v>5.4478694018312588</v>
      </c>
      <c r="AN74">
        <v>6.3872114431780688E-2</v>
      </c>
      <c r="AO74">
        <v>0</v>
      </c>
      <c r="AP74">
        <v>2.9856896522783756</v>
      </c>
      <c r="AQ74">
        <v>0</v>
      </c>
      <c r="AR74">
        <v>16.375800349999992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3.8289980149068317</v>
      </c>
      <c r="AZ74">
        <v>4.2596463486033516</v>
      </c>
      <c r="BA74">
        <v>3.0994038095238094</v>
      </c>
      <c r="BB74">
        <v>2.4600095164410059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1176.4663796811494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397.79972664098256</v>
      </c>
      <c r="L75">
        <v>17.45</v>
      </c>
      <c r="M75">
        <v>63.859508349599572</v>
      </c>
      <c r="N75">
        <v>52.911879030247484</v>
      </c>
      <c r="O75">
        <v>73.963955412969284</v>
      </c>
      <c r="P75">
        <v>31.359131272526259</v>
      </c>
      <c r="Q75">
        <v>9.6211453220338967</v>
      </c>
      <c r="R75">
        <v>19.125870768672442</v>
      </c>
      <c r="S75">
        <v>11.755086629685156</v>
      </c>
      <c r="T75">
        <v>1.4207343020134227</v>
      </c>
      <c r="U75">
        <v>58.770351476212738</v>
      </c>
      <c r="V75">
        <v>8.8199648430493269</v>
      </c>
      <c r="W75">
        <v>18.780858311022701</v>
      </c>
      <c r="X75">
        <v>62.842050896638483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13.992500724171586</v>
      </c>
      <c r="AE75">
        <v>25.425431525090303</v>
      </c>
      <c r="AF75">
        <v>0</v>
      </c>
      <c r="AG75">
        <v>30.268166884111295</v>
      </c>
      <c r="AH75">
        <v>77.229319632328796</v>
      </c>
      <c r="AI75">
        <v>5.244854441767119</v>
      </c>
      <c r="AJ75">
        <v>0</v>
      </c>
      <c r="AK75">
        <v>28.816307072340429</v>
      </c>
      <c r="AL75">
        <v>57.716554740791736</v>
      </c>
      <c r="AM75">
        <v>8.0737427045288879</v>
      </c>
      <c r="AN75">
        <v>6.3872114431780688E-2</v>
      </c>
      <c r="AO75">
        <v>0</v>
      </c>
      <c r="AP75">
        <v>2.1171254137531066</v>
      </c>
      <c r="AQ75">
        <v>0</v>
      </c>
      <c r="AR75">
        <v>16.375800349999992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3.8289980149068317</v>
      </c>
      <c r="AZ75">
        <v>4.0896604614525138</v>
      </c>
      <c r="BA75">
        <v>3.0994038095238094</v>
      </c>
      <c r="BB75">
        <v>2.4600095164410059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1180.019778133797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397.8020468473793</v>
      </c>
      <c r="L76">
        <v>17.45</v>
      </c>
      <c r="M76">
        <v>63.859508349599572</v>
      </c>
      <c r="N76">
        <v>52.911879030247484</v>
      </c>
      <c r="O76">
        <v>73.963955412969284</v>
      </c>
      <c r="P76">
        <v>31.359131272526259</v>
      </c>
      <c r="Q76">
        <v>9.6211453220338967</v>
      </c>
      <c r="R76">
        <v>19.125870768672442</v>
      </c>
      <c r="S76">
        <v>11.755086629685156</v>
      </c>
      <c r="T76">
        <v>1.4207343020134227</v>
      </c>
      <c r="U76">
        <v>58.770351476212738</v>
      </c>
      <c r="V76">
        <v>8.8199648430493269</v>
      </c>
      <c r="W76">
        <v>14.749195973504017</v>
      </c>
      <c r="X76">
        <v>62.842050896638483</v>
      </c>
      <c r="Y76">
        <v>0</v>
      </c>
      <c r="Z76">
        <v>5.5265937309090898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30.268166884111295</v>
      </c>
      <c r="AH76">
        <v>77.229319632328796</v>
      </c>
      <c r="AI76">
        <v>25.568665960272948</v>
      </c>
      <c r="AJ76">
        <v>0</v>
      </c>
      <c r="AK76">
        <v>28.816307072340429</v>
      </c>
      <c r="AL76">
        <v>57.716554740791736</v>
      </c>
      <c r="AM76">
        <v>8.0737427045288879</v>
      </c>
      <c r="AN76">
        <v>6.3872114431780688E-2</v>
      </c>
      <c r="AO76">
        <v>0</v>
      </c>
      <c r="AP76">
        <v>2.1171254137531066</v>
      </c>
      <c r="AQ76">
        <v>0</v>
      </c>
      <c r="AR76">
        <v>16.375800349999992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3.8289980149068317</v>
      </c>
      <c r="AZ76">
        <v>4.0896604614525138</v>
      </c>
      <c r="BA76">
        <v>3.0994038095238094</v>
      </c>
      <c r="BB76">
        <v>2.4600095164410059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1199.1099905834528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391.96014430943399</v>
      </c>
      <c r="L77">
        <v>17.459683728947372</v>
      </c>
      <c r="M77">
        <v>63.859508349599572</v>
      </c>
      <c r="N77">
        <v>52.911879030247484</v>
      </c>
      <c r="O77">
        <v>73.963955412969284</v>
      </c>
      <c r="P77">
        <v>31.359131272526259</v>
      </c>
      <c r="Q77">
        <v>9.6211453220338967</v>
      </c>
      <c r="R77">
        <v>19.125870768672442</v>
      </c>
      <c r="S77">
        <v>11.755086629685156</v>
      </c>
      <c r="T77">
        <v>1.4207343020134227</v>
      </c>
      <c r="U77">
        <v>58.770351476212738</v>
      </c>
      <c r="V77">
        <v>8.8199648430493269</v>
      </c>
      <c r="W77">
        <v>14.749195973504017</v>
      </c>
      <c r="X77">
        <v>62.842050896638483</v>
      </c>
      <c r="Y77">
        <v>0</v>
      </c>
      <c r="Z77">
        <v>5.5265937309090898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30.268166884111295</v>
      </c>
      <c r="AH77">
        <v>77.229319632328796</v>
      </c>
      <c r="AI77">
        <v>34.091554762139459</v>
      </c>
      <c r="AJ77">
        <v>0</v>
      </c>
      <c r="AK77">
        <v>28.816307072340429</v>
      </c>
      <c r="AL77">
        <v>57.716554740791736</v>
      </c>
      <c r="AM77">
        <v>8.0737427045288879</v>
      </c>
      <c r="AN77">
        <v>6.3872114431780688E-2</v>
      </c>
      <c r="AO77">
        <v>0</v>
      </c>
      <c r="AP77">
        <v>2.1171254137531066</v>
      </c>
      <c r="AQ77">
        <v>0</v>
      </c>
      <c r="AR77">
        <v>16.375800349999992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3.8289980149068317</v>
      </c>
      <c r="AZ77">
        <v>4.0896604614525138</v>
      </c>
      <c r="BA77">
        <v>3.0994038095238094</v>
      </c>
      <c r="BB77">
        <v>2.4600095164410059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1206.4756430317016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397.79637863494497</v>
      </c>
      <c r="L78">
        <v>17.459915371049824</v>
      </c>
      <c r="M78">
        <v>63.859508349599572</v>
      </c>
      <c r="N78">
        <v>52.911879030247484</v>
      </c>
      <c r="O78">
        <v>73.963955412969284</v>
      </c>
      <c r="P78">
        <v>31.359131272526259</v>
      </c>
      <c r="Q78">
        <v>9.6211453220338967</v>
      </c>
      <c r="R78">
        <v>18.864996204270462</v>
      </c>
      <c r="S78">
        <v>11.755086629685156</v>
      </c>
      <c r="T78">
        <v>1.4207343020134227</v>
      </c>
      <c r="U78">
        <v>58.770351476212738</v>
      </c>
      <c r="V78">
        <v>8.8199648430493269</v>
      </c>
      <c r="W78">
        <v>14.749195973504017</v>
      </c>
      <c r="X78">
        <v>62.842050896638483</v>
      </c>
      <c r="Y78">
        <v>0</v>
      </c>
      <c r="Z78">
        <v>8.3318434395454535</v>
      </c>
      <c r="AA78">
        <v>17.863332473417724</v>
      </c>
      <c r="AB78">
        <v>20.872783690709326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30.268166884111295</v>
      </c>
      <c r="AH78">
        <v>78.113990242212097</v>
      </c>
      <c r="AI78">
        <v>34.091554762139459</v>
      </c>
      <c r="AJ78">
        <v>0</v>
      </c>
      <c r="AK78">
        <v>28.816307072340429</v>
      </c>
      <c r="AL78">
        <v>57.716554740791736</v>
      </c>
      <c r="AM78">
        <v>8.0737427045288879</v>
      </c>
      <c r="AN78">
        <v>6.3872114431780688E-2</v>
      </c>
      <c r="AO78">
        <v>0</v>
      </c>
      <c r="AP78">
        <v>2.1171254137531066</v>
      </c>
      <c r="AQ78">
        <v>0</v>
      </c>
      <c r="AR78">
        <v>16.375800349999992</v>
      </c>
      <c r="AS78">
        <v>16.88037611027239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3.9020090476190479</v>
      </c>
      <c r="AZ78">
        <v>4.0896604614525138</v>
      </c>
      <c r="BA78">
        <v>3.1798286227544912</v>
      </c>
      <c r="BB78">
        <v>2.4600095164410059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1216.5039310721722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397.79440967961136</v>
      </c>
      <c r="L79">
        <v>17.45</v>
      </c>
      <c r="M79">
        <v>63.859508349599572</v>
      </c>
      <c r="N79">
        <v>52.911879030247484</v>
      </c>
      <c r="O79">
        <v>73.963955412969284</v>
      </c>
      <c r="P79">
        <v>31.359131272526259</v>
      </c>
      <c r="Q79">
        <v>9.6211453220338967</v>
      </c>
      <c r="R79">
        <v>18.864996204270462</v>
      </c>
      <c r="S79">
        <v>11.755086629685156</v>
      </c>
      <c r="T79">
        <v>1.4207343020134227</v>
      </c>
      <c r="U79">
        <v>58.770351476212738</v>
      </c>
      <c r="V79">
        <v>8.8199648430493269</v>
      </c>
      <c r="W79">
        <v>18.780858311022701</v>
      </c>
      <c r="X79">
        <v>62.842050896638483</v>
      </c>
      <c r="Y79">
        <v>0</v>
      </c>
      <c r="Z79">
        <v>8.3318434395454535</v>
      </c>
      <c r="AA79">
        <v>17.863332473417724</v>
      </c>
      <c r="AB79">
        <v>20.872783690709326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30.268166884111295</v>
      </c>
      <c r="AH79">
        <v>78.113990242212097</v>
      </c>
      <c r="AI79">
        <v>25.568665960272948</v>
      </c>
      <c r="AJ79">
        <v>0</v>
      </c>
      <c r="AK79">
        <v>28.816307072340429</v>
      </c>
      <c r="AL79">
        <v>57.716554740791736</v>
      </c>
      <c r="AM79">
        <v>8.0737427045288879</v>
      </c>
      <c r="AN79">
        <v>6.3872114431780688E-2</v>
      </c>
      <c r="AO79">
        <v>0</v>
      </c>
      <c r="AP79">
        <v>2.1171254137531066</v>
      </c>
      <c r="AQ79">
        <v>0</v>
      </c>
      <c r="AR79">
        <v>16.375800349999992</v>
      </c>
      <c r="AS79">
        <v>16.88037611027239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3.9020090476190479</v>
      </c>
      <c r="AZ79">
        <v>4.0896604614525138</v>
      </c>
      <c r="BA79">
        <v>3.1798286227544912</v>
      </c>
      <c r="BB79">
        <v>2.4600095164410059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1212.0008202814413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397.79440967961136</v>
      </c>
      <c r="L80">
        <v>17.45</v>
      </c>
      <c r="M80">
        <v>63.859508349599572</v>
      </c>
      <c r="N80">
        <v>52.911879030247484</v>
      </c>
      <c r="O80">
        <v>73.963955412969284</v>
      </c>
      <c r="P80">
        <v>31.359131272526259</v>
      </c>
      <c r="Q80">
        <v>9.6211453220338967</v>
      </c>
      <c r="R80">
        <v>18.864996204270462</v>
      </c>
      <c r="S80">
        <v>11.755086629685156</v>
      </c>
      <c r="T80">
        <v>1.4207343020134227</v>
      </c>
      <c r="U80">
        <v>58.770351476212738</v>
      </c>
      <c r="V80">
        <v>8.8199648430493269</v>
      </c>
      <c r="W80">
        <v>18.780858311022701</v>
      </c>
      <c r="X80">
        <v>62.842050896638483</v>
      </c>
      <c r="Y80">
        <v>0</v>
      </c>
      <c r="Z80">
        <v>8.3318434395454535</v>
      </c>
      <c r="AA80">
        <v>17.863332473417724</v>
      </c>
      <c r="AB80">
        <v>20.872783690709326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30.268166884111295</v>
      </c>
      <c r="AH80">
        <v>78.113990242212097</v>
      </c>
      <c r="AI80">
        <v>25.568665960272948</v>
      </c>
      <c r="AJ80">
        <v>0</v>
      </c>
      <c r="AK80">
        <v>28.816307072340429</v>
      </c>
      <c r="AL80">
        <v>57.716554740791736</v>
      </c>
      <c r="AM80">
        <v>8.0737427045288879</v>
      </c>
      <c r="AN80">
        <v>6.3872114431780688E-2</v>
      </c>
      <c r="AO80">
        <v>0</v>
      </c>
      <c r="AP80">
        <v>2.1171254137531066</v>
      </c>
      <c r="AQ80">
        <v>0</v>
      </c>
      <c r="AR80">
        <v>16.375800349999992</v>
      </c>
      <c r="AS80">
        <v>16.88037611027239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3.9020090476190479</v>
      </c>
      <c r="AZ80">
        <v>4.0896604614525138</v>
      </c>
      <c r="BA80">
        <v>3.1798286227544912</v>
      </c>
      <c r="BB80">
        <v>2.4600095164410059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1212.0008202814413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389.17550163394253</v>
      </c>
      <c r="L81">
        <v>17.45</v>
      </c>
      <c r="M81">
        <v>63.859508349599572</v>
      </c>
      <c r="N81">
        <v>52.911879030247484</v>
      </c>
      <c r="O81">
        <v>73.963955412969284</v>
      </c>
      <c r="P81">
        <v>31.359131272526259</v>
      </c>
      <c r="Q81">
        <v>9.6211453220338967</v>
      </c>
      <c r="R81">
        <v>18.864996204270462</v>
      </c>
      <c r="S81">
        <v>11.755086629685156</v>
      </c>
      <c r="T81">
        <v>1.4207343020134227</v>
      </c>
      <c r="U81">
        <v>58.770351476212738</v>
      </c>
      <c r="V81">
        <v>8.8199648430493269</v>
      </c>
      <c r="W81">
        <v>18.780858311022701</v>
      </c>
      <c r="X81">
        <v>62.842050896638483</v>
      </c>
      <c r="Y81">
        <v>0</v>
      </c>
      <c r="Z81">
        <v>8.3318434395454535</v>
      </c>
      <c r="AA81">
        <v>17.863332473417724</v>
      </c>
      <c r="AB81">
        <v>20.872783690709326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30.268166884111295</v>
      </c>
      <c r="AH81">
        <v>78.113990242212097</v>
      </c>
      <c r="AI81">
        <v>25.568665960272948</v>
      </c>
      <c r="AJ81">
        <v>0</v>
      </c>
      <c r="AK81">
        <v>28.816307072340429</v>
      </c>
      <c r="AL81">
        <v>57.716554740791736</v>
      </c>
      <c r="AM81">
        <v>8.0737427045288879</v>
      </c>
      <c r="AN81">
        <v>6.3872114431780688E-2</v>
      </c>
      <c r="AO81">
        <v>0</v>
      </c>
      <c r="AP81">
        <v>2.1171254137531066</v>
      </c>
      <c r="AQ81">
        <v>0</v>
      </c>
      <c r="AR81">
        <v>16.375800349999992</v>
      </c>
      <c r="AS81">
        <v>16.88037611027239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3.9020090476190479</v>
      </c>
      <c r="AZ81">
        <v>4.0896604614525138</v>
      </c>
      <c r="BA81">
        <v>3.1798286227544912</v>
      </c>
      <c r="BB81">
        <v>2.4600095164410059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1203.3819122357725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388.74599781210651</v>
      </c>
      <c r="L82">
        <v>17.45</v>
      </c>
      <c r="M82">
        <v>63.859508349599572</v>
      </c>
      <c r="N82">
        <v>52.911879030247484</v>
      </c>
      <c r="O82">
        <v>73.963955412969284</v>
      </c>
      <c r="P82">
        <v>31.359131272526259</v>
      </c>
      <c r="Q82">
        <v>9.6211453220338967</v>
      </c>
      <c r="R82">
        <v>18.864996204270462</v>
      </c>
      <c r="S82">
        <v>11.755086629685156</v>
      </c>
      <c r="T82">
        <v>1.4207343020134227</v>
      </c>
      <c r="U82">
        <v>58.770351476212738</v>
      </c>
      <c r="V82">
        <v>8.8199648430493269</v>
      </c>
      <c r="W82">
        <v>18.780858311022701</v>
      </c>
      <c r="X82">
        <v>62.842050896638483</v>
      </c>
      <c r="Y82">
        <v>0</v>
      </c>
      <c r="Z82">
        <v>8.3318434395454535</v>
      </c>
      <c r="AA82">
        <v>17.863332473417724</v>
      </c>
      <c r="AB82">
        <v>20.872783690709326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30.268166884111295</v>
      </c>
      <c r="AH82">
        <v>78.113990242212097</v>
      </c>
      <c r="AI82">
        <v>3.2780339147728013</v>
      </c>
      <c r="AJ82">
        <v>0</v>
      </c>
      <c r="AK82">
        <v>28.816307072340429</v>
      </c>
      <c r="AL82">
        <v>57.716554740791736</v>
      </c>
      <c r="AM82">
        <v>8.0737427045288879</v>
      </c>
      <c r="AN82">
        <v>6.3872114431780688E-2</v>
      </c>
      <c r="AO82">
        <v>0</v>
      </c>
      <c r="AP82">
        <v>2.1171254137531066</v>
      </c>
      <c r="AQ82">
        <v>0</v>
      </c>
      <c r="AR82">
        <v>16.375800349999992</v>
      </c>
      <c r="AS82">
        <v>16.88037611027239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3.9020090476190479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1180.6617763684362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470.78316827895918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31.359131272526259</v>
      </c>
      <c r="Q83">
        <v>9.6211453220338967</v>
      </c>
      <c r="R83">
        <v>18.864996204270462</v>
      </c>
      <c r="S83">
        <v>11.755086629685156</v>
      </c>
      <c r="T83">
        <v>1.4207343020134227</v>
      </c>
      <c r="U83">
        <v>58.770351476212738</v>
      </c>
      <c r="V83">
        <v>8.8199648430493269</v>
      </c>
      <c r="W83">
        <v>18.780858311022701</v>
      </c>
      <c r="X83">
        <v>62.842050896638483</v>
      </c>
      <c r="Y83">
        <v>0</v>
      </c>
      <c r="Z83">
        <v>8.3318434395454535</v>
      </c>
      <c r="AA83">
        <v>17.863332473417724</v>
      </c>
      <c r="AB83">
        <v>20.872783690709326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30.268166884111295</v>
      </c>
      <c r="AH83">
        <v>78.113990242212097</v>
      </c>
      <c r="AI83">
        <v>1.8356990100858326</v>
      </c>
      <c r="AJ83">
        <v>0</v>
      </c>
      <c r="AK83">
        <v>28.816307072340429</v>
      </c>
      <c r="AL83">
        <v>57.716554740791736</v>
      </c>
      <c r="AM83">
        <v>8.0737427045288879</v>
      </c>
      <c r="AN83">
        <v>6.3872114431780688E-2</v>
      </c>
      <c r="AO83">
        <v>0</v>
      </c>
      <c r="AP83">
        <v>2.1171254137531066</v>
      </c>
      <c r="AQ83">
        <v>0</v>
      </c>
      <c r="AR83">
        <v>16.375800349999992</v>
      </c>
      <c r="AS83">
        <v>16.88037611027239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3.9020090476190479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1261.2566119306018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494.07189446185924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31.359131272526259</v>
      </c>
      <c r="Q84">
        <v>9.6211453220338967</v>
      </c>
      <c r="R84">
        <v>18.864996204270462</v>
      </c>
      <c r="S84">
        <v>11.755086629685156</v>
      </c>
      <c r="T84">
        <v>1.4207343020134227</v>
      </c>
      <c r="U84">
        <v>58.770351476212738</v>
      </c>
      <c r="V84">
        <v>8.8199648430493269</v>
      </c>
      <c r="W84">
        <v>18.780858311022701</v>
      </c>
      <c r="X84">
        <v>62.842050896638483</v>
      </c>
      <c r="Y84">
        <v>0</v>
      </c>
      <c r="Z84">
        <v>8.3318434395454535</v>
      </c>
      <c r="AA84">
        <v>17.863332473417724</v>
      </c>
      <c r="AB84">
        <v>20.872783690709326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30.268166884111295</v>
      </c>
      <c r="AH84">
        <v>78.113990242212097</v>
      </c>
      <c r="AI84">
        <v>1.8356990100858326</v>
      </c>
      <c r="AJ84">
        <v>0</v>
      </c>
      <c r="AK84">
        <v>28.816307072340429</v>
      </c>
      <c r="AL84">
        <v>57.716554740791736</v>
      </c>
      <c r="AM84">
        <v>8.0737427045288879</v>
      </c>
      <c r="AN84">
        <v>6.3872114431780688E-2</v>
      </c>
      <c r="AO84">
        <v>0</v>
      </c>
      <c r="AP84">
        <v>2.1171254137531066</v>
      </c>
      <c r="AQ84">
        <v>0</v>
      </c>
      <c r="AR84">
        <v>14.036400299999995</v>
      </c>
      <c r="AS84">
        <v>16.88037611027239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3.9020090476190479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1282.2059380635019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31.359131272526259</v>
      </c>
      <c r="Q85">
        <v>9.6211453220338967</v>
      </c>
      <c r="R85">
        <v>18.864996204270462</v>
      </c>
      <c r="S85">
        <v>11.755086629685156</v>
      </c>
      <c r="T85">
        <v>1.4207343020134227</v>
      </c>
      <c r="U85">
        <v>58.770351476212738</v>
      </c>
      <c r="V85">
        <v>8.8199648430493269</v>
      </c>
      <c r="W85">
        <v>18.780858311022701</v>
      </c>
      <c r="X85">
        <v>62.842050896638483</v>
      </c>
      <c r="Y85">
        <v>0</v>
      </c>
      <c r="Z85">
        <v>8.3318434395454535</v>
      </c>
      <c r="AA85">
        <v>17.863332473417724</v>
      </c>
      <c r="AB85">
        <v>20.872783690709326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30.268166884111295</v>
      </c>
      <c r="AH85">
        <v>78.113990242212097</v>
      </c>
      <c r="AI85">
        <v>7.2116749687614377</v>
      </c>
      <c r="AJ85">
        <v>0</v>
      </c>
      <c r="AK85">
        <v>28.816307072340429</v>
      </c>
      <c r="AL85">
        <v>57.716554740791736</v>
      </c>
      <c r="AM85">
        <v>8.0737427045288879</v>
      </c>
      <c r="AN85">
        <v>6.3872114431780688E-2</v>
      </c>
      <c r="AO85">
        <v>0</v>
      </c>
      <c r="AP85">
        <v>2.1171254137531066</v>
      </c>
      <c r="AQ85">
        <v>0</v>
      </c>
      <c r="AR85">
        <v>14.036400299999995</v>
      </c>
      <c r="AS85">
        <v>16.88037611027239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3.9020090476190479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1287.5819140221774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31.359131272526259</v>
      </c>
      <c r="Q86">
        <v>9.6211453220338967</v>
      </c>
      <c r="R86">
        <v>18.864996204270462</v>
      </c>
      <c r="S86">
        <v>11.755086629685156</v>
      </c>
      <c r="T86">
        <v>1.4207343020134227</v>
      </c>
      <c r="U86">
        <v>58.770351476212738</v>
      </c>
      <c r="V86">
        <v>8.8199648430493269</v>
      </c>
      <c r="W86">
        <v>18.780858311022701</v>
      </c>
      <c r="X86">
        <v>62.842050896638483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30.268166884111295</v>
      </c>
      <c r="AH86">
        <v>77.229319632328796</v>
      </c>
      <c r="AI86">
        <v>7.2116749687614377</v>
      </c>
      <c r="AJ86">
        <v>0</v>
      </c>
      <c r="AK86">
        <v>28.816307072340429</v>
      </c>
      <c r="AL86">
        <v>57.716554740791736</v>
      </c>
      <c r="AM86">
        <v>8.0737427045288879</v>
      </c>
      <c r="AN86">
        <v>6.3872114431780688E-2</v>
      </c>
      <c r="AO86">
        <v>0</v>
      </c>
      <c r="AP86">
        <v>2.1171254137531066</v>
      </c>
      <c r="AQ86">
        <v>0</v>
      </c>
      <c r="AR86">
        <v>14.036400299999995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3.8289980149068317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1279.0010532240087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31.359131272526259</v>
      </c>
      <c r="Q87">
        <v>9.6211453220338967</v>
      </c>
      <c r="R87">
        <v>18.864996204270462</v>
      </c>
      <c r="S87">
        <v>11.755086629685156</v>
      </c>
      <c r="T87">
        <v>1.4207343020134227</v>
      </c>
      <c r="U87">
        <v>58.770351476212738</v>
      </c>
      <c r="V87">
        <v>8.8199648430493269</v>
      </c>
      <c r="W87">
        <v>18.780858311022701</v>
      </c>
      <c r="X87">
        <v>62.842050896638483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30.268166884111295</v>
      </c>
      <c r="AH87">
        <v>77.229319632328796</v>
      </c>
      <c r="AI87">
        <v>7.2116749687614377</v>
      </c>
      <c r="AJ87">
        <v>0</v>
      </c>
      <c r="AK87">
        <v>28.816307072340429</v>
      </c>
      <c r="AL87">
        <v>57.716554740791736</v>
      </c>
      <c r="AM87">
        <v>8.0737427045288879</v>
      </c>
      <c r="AN87">
        <v>6.3872114431780688E-2</v>
      </c>
      <c r="AO87">
        <v>0</v>
      </c>
      <c r="AP87">
        <v>2.1171254137531066</v>
      </c>
      <c r="AQ87">
        <v>0</v>
      </c>
      <c r="AR87">
        <v>14.036400299999995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3.8289980149068317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1279.0010532240087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31.359131272526259</v>
      </c>
      <c r="Q88">
        <v>9.6211453220338967</v>
      </c>
      <c r="R88">
        <v>18.864996204270462</v>
      </c>
      <c r="S88">
        <v>11.755086629685156</v>
      </c>
      <c r="T88">
        <v>1.4207343020134227</v>
      </c>
      <c r="U88">
        <v>58.770351476212738</v>
      </c>
      <c r="V88">
        <v>8.8199648430493269</v>
      </c>
      <c r="W88">
        <v>18.780858311022701</v>
      </c>
      <c r="X88">
        <v>62.842050896638483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30.268166884111295</v>
      </c>
      <c r="AH88">
        <v>77.229319632328796</v>
      </c>
      <c r="AI88">
        <v>7.2116749687614377</v>
      </c>
      <c r="AJ88">
        <v>0</v>
      </c>
      <c r="AK88">
        <v>28.816307072340429</v>
      </c>
      <c r="AL88">
        <v>57.716554740791736</v>
      </c>
      <c r="AM88">
        <v>8.0737427045288879</v>
      </c>
      <c r="AN88">
        <v>6.3872114431780688E-2</v>
      </c>
      <c r="AO88">
        <v>0</v>
      </c>
      <c r="AP88">
        <v>2.1171254137531066</v>
      </c>
      <c r="AQ88">
        <v>0</v>
      </c>
      <c r="AR88">
        <v>14.036400299999995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3.8289980149068317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1279.0010532240087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31.359131272526259</v>
      </c>
      <c r="Q89">
        <v>9.6211453220338967</v>
      </c>
      <c r="R89">
        <v>18.864996204270462</v>
      </c>
      <c r="S89">
        <v>11.755086629685156</v>
      </c>
      <c r="T89">
        <v>1.4207343020134227</v>
      </c>
      <c r="U89">
        <v>58.770351476212738</v>
      </c>
      <c r="V89">
        <v>8.2486619009584654</v>
      </c>
      <c r="W89">
        <v>18.780858311022701</v>
      </c>
      <c r="X89">
        <v>62.842050896638483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30.268166884111295</v>
      </c>
      <c r="AH89">
        <v>77.229319632328796</v>
      </c>
      <c r="AI89">
        <v>7.2116749687614377</v>
      </c>
      <c r="AJ89">
        <v>0</v>
      </c>
      <c r="AK89">
        <v>28.816307072340429</v>
      </c>
      <c r="AL89">
        <v>57.716554740791736</v>
      </c>
      <c r="AM89">
        <v>8.0737427045288879</v>
      </c>
      <c r="AN89">
        <v>6.3872114431780688E-2</v>
      </c>
      <c r="AO89">
        <v>0</v>
      </c>
      <c r="AP89">
        <v>2.1171254137531066</v>
      </c>
      <c r="AQ89">
        <v>0</v>
      </c>
      <c r="AR89">
        <v>14.97216023215579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3.8289980149068317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1279.3655102140738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31.359131272526259</v>
      </c>
      <c r="Q90">
        <v>9.6211453220338967</v>
      </c>
      <c r="R90">
        <v>18.864996204270462</v>
      </c>
      <c r="S90">
        <v>11.755086629685156</v>
      </c>
      <c r="T90">
        <v>1.4207343020134227</v>
      </c>
      <c r="U90">
        <v>58.770351476212738</v>
      </c>
      <c r="V90">
        <v>8.2486619009584654</v>
      </c>
      <c r="W90">
        <v>18.780858311022701</v>
      </c>
      <c r="X90">
        <v>62.842050896638483</v>
      </c>
      <c r="Y90">
        <v>0</v>
      </c>
      <c r="Z90">
        <v>8.3318434395454535</v>
      </c>
      <c r="AA90">
        <v>17.863332473417724</v>
      </c>
      <c r="AB90">
        <v>20.872783690709326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30.268166884111295</v>
      </c>
      <c r="AH90">
        <v>78.113990242212097</v>
      </c>
      <c r="AI90">
        <v>7.2116749687614377</v>
      </c>
      <c r="AJ90">
        <v>0</v>
      </c>
      <c r="AK90">
        <v>28.816307072340429</v>
      </c>
      <c r="AL90">
        <v>57.716554740791736</v>
      </c>
      <c r="AM90">
        <v>8.0737427045288879</v>
      </c>
      <c r="AN90">
        <v>6.3872114431780688E-2</v>
      </c>
      <c r="AO90">
        <v>0</v>
      </c>
      <c r="AP90">
        <v>2.1171254137531066</v>
      </c>
      <c r="AQ90">
        <v>0</v>
      </c>
      <c r="AR90">
        <v>14.97216023215579</v>
      </c>
      <c r="AS90">
        <v>16.88037611027239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3.9020090476190479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1287.9463710122425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31.359131272526259</v>
      </c>
      <c r="Q91">
        <v>9.6211453220338967</v>
      </c>
      <c r="R91">
        <v>18.864996204270462</v>
      </c>
      <c r="S91">
        <v>11.755086629685156</v>
      </c>
      <c r="T91">
        <v>1.4207343020134227</v>
      </c>
      <c r="U91">
        <v>58.770351476212738</v>
      </c>
      <c r="V91">
        <v>8.2486619009584654</v>
      </c>
      <c r="W91">
        <v>18.780858311022701</v>
      </c>
      <c r="X91">
        <v>62.842050896638483</v>
      </c>
      <c r="Y91">
        <v>0</v>
      </c>
      <c r="Z91">
        <v>8.3318434395454535</v>
      </c>
      <c r="AA91">
        <v>17.863332473417724</v>
      </c>
      <c r="AB91">
        <v>20.872783690709326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30.268166884111295</v>
      </c>
      <c r="AH91">
        <v>78.113990242212097</v>
      </c>
      <c r="AI91">
        <v>7.2116749687614377</v>
      </c>
      <c r="AJ91">
        <v>0</v>
      </c>
      <c r="AK91">
        <v>28.816307072340429</v>
      </c>
      <c r="AL91">
        <v>57.716554740791736</v>
      </c>
      <c r="AM91">
        <v>8.0737427045288879</v>
      </c>
      <c r="AN91">
        <v>6.3872114431780688E-2</v>
      </c>
      <c r="AO91">
        <v>0</v>
      </c>
      <c r="AP91">
        <v>2.1171254137531066</v>
      </c>
      <c r="AQ91">
        <v>0</v>
      </c>
      <c r="AR91">
        <v>14.97216023215579</v>
      </c>
      <c r="AS91">
        <v>16.88037611027239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3.9020090476190479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1287.9463710122425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31.359131272526259</v>
      </c>
      <c r="Q92">
        <v>9.6211453220338967</v>
      </c>
      <c r="R92">
        <v>18.864996204270462</v>
      </c>
      <c r="S92">
        <v>11.755086629685156</v>
      </c>
      <c r="T92">
        <v>1.4207343020134227</v>
      </c>
      <c r="U92">
        <v>58.770351476212738</v>
      </c>
      <c r="V92">
        <v>8.2486619009584654</v>
      </c>
      <c r="W92">
        <v>18.780858311022701</v>
      </c>
      <c r="X92">
        <v>62.842050896638483</v>
      </c>
      <c r="Y92">
        <v>0</v>
      </c>
      <c r="Z92">
        <v>8.3318434395454535</v>
      </c>
      <c r="AA92">
        <v>17.863332473417724</v>
      </c>
      <c r="AB92">
        <v>20.872783690709326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30.268166884111295</v>
      </c>
      <c r="AH92">
        <v>78.113990242212097</v>
      </c>
      <c r="AI92">
        <v>7.2116749687614377</v>
      </c>
      <c r="AJ92">
        <v>0</v>
      </c>
      <c r="AK92">
        <v>28.816307072340429</v>
      </c>
      <c r="AL92">
        <v>57.716554740791736</v>
      </c>
      <c r="AM92">
        <v>8.0737427045288879</v>
      </c>
      <c r="AN92">
        <v>6.3872114431780688E-2</v>
      </c>
      <c r="AO92">
        <v>0</v>
      </c>
      <c r="AP92">
        <v>2.1171254137531066</v>
      </c>
      <c r="AQ92">
        <v>0</v>
      </c>
      <c r="AR92">
        <v>14.97216023215579</v>
      </c>
      <c r="AS92">
        <v>16.88037611027239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3.9020090476190479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1287.9463710122425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31.359131272526259</v>
      </c>
      <c r="Q93">
        <v>9.6211453220338967</v>
      </c>
      <c r="R93">
        <v>18.864996204270462</v>
      </c>
      <c r="S93">
        <v>11.755086629685156</v>
      </c>
      <c r="T93">
        <v>1.4207343020134227</v>
      </c>
      <c r="U93">
        <v>58.770351476212738</v>
      </c>
      <c r="V93">
        <v>8.2486619009584654</v>
      </c>
      <c r="W93">
        <v>18.780858311022701</v>
      </c>
      <c r="X93">
        <v>62.842050896638483</v>
      </c>
      <c r="Y93">
        <v>0</v>
      </c>
      <c r="Z93">
        <v>8.3318434395454535</v>
      </c>
      <c r="AA93">
        <v>17.863332473417724</v>
      </c>
      <c r="AB93">
        <v>20.872783690709326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30.268166884111295</v>
      </c>
      <c r="AH93">
        <v>78.113990242212097</v>
      </c>
      <c r="AI93">
        <v>7.2116749687614377</v>
      </c>
      <c r="AJ93">
        <v>0</v>
      </c>
      <c r="AK93">
        <v>28.816307072340429</v>
      </c>
      <c r="AL93">
        <v>57.716554740791736</v>
      </c>
      <c r="AM93">
        <v>8.0737427045288879</v>
      </c>
      <c r="AN93">
        <v>6.3872114431780688E-2</v>
      </c>
      <c r="AO93">
        <v>0</v>
      </c>
      <c r="AP93">
        <v>2.1171254137531066</v>
      </c>
      <c r="AQ93">
        <v>0</v>
      </c>
      <c r="AR93">
        <v>14.97216023215579</v>
      </c>
      <c r="AS93">
        <v>16.88037611027239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3.9020090476190479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1287.9463710122425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31.359131272526259</v>
      </c>
      <c r="Q94">
        <v>9.6211453220338967</v>
      </c>
      <c r="R94">
        <v>18.864996204270462</v>
      </c>
      <c r="S94">
        <v>11.755086629685156</v>
      </c>
      <c r="T94">
        <v>1.4207343020134227</v>
      </c>
      <c r="U94">
        <v>58.770351476212738</v>
      </c>
      <c r="V94">
        <v>8.2486619009584654</v>
      </c>
      <c r="W94">
        <v>18.780858311022701</v>
      </c>
      <c r="X94">
        <v>62.842050896638483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30.268166884111295</v>
      </c>
      <c r="AH94">
        <v>77.229319632328796</v>
      </c>
      <c r="AI94">
        <v>7.2116749687614377</v>
      </c>
      <c r="AJ94">
        <v>0</v>
      </c>
      <c r="AK94">
        <v>28.816307072340429</v>
      </c>
      <c r="AL94">
        <v>57.716554740791736</v>
      </c>
      <c r="AM94">
        <v>8.0737427045288879</v>
      </c>
      <c r="AN94">
        <v>6.3872114431780688E-2</v>
      </c>
      <c r="AO94">
        <v>0</v>
      </c>
      <c r="AP94">
        <v>2.1171254137531066</v>
      </c>
      <c r="AQ94">
        <v>0</v>
      </c>
      <c r="AR94">
        <v>14.97216023215579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3.8289980149068317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1280.7303775095284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31.359131272526259</v>
      </c>
      <c r="Q95">
        <v>9.6211453220338967</v>
      </c>
      <c r="R95">
        <v>18.864996204270462</v>
      </c>
      <c r="S95">
        <v>11.755086629685156</v>
      </c>
      <c r="T95">
        <v>1.4207343020134227</v>
      </c>
      <c r="U95">
        <v>58.770351476212738</v>
      </c>
      <c r="V95">
        <v>8.2486619009584654</v>
      </c>
      <c r="W95">
        <v>18.780858311022701</v>
      </c>
      <c r="X95">
        <v>62.842050896638483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30.268166884111295</v>
      </c>
      <c r="AH95">
        <v>77.229319632328796</v>
      </c>
      <c r="AI95">
        <v>1.8356990100858326</v>
      </c>
      <c r="AJ95">
        <v>0</v>
      </c>
      <c r="AK95">
        <v>28.816307072340429</v>
      </c>
      <c r="AL95">
        <v>57.716554740791736</v>
      </c>
      <c r="AM95">
        <v>8.0737427045288879</v>
      </c>
      <c r="AN95">
        <v>6.3872114431780688E-2</v>
      </c>
      <c r="AO95">
        <v>0</v>
      </c>
      <c r="AP95">
        <v>2.1171254137531066</v>
      </c>
      <c r="AQ95">
        <v>0</v>
      </c>
      <c r="AR95">
        <v>14.97216023215579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3.8289980149068317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1275.3544015508528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31.359131272526259</v>
      </c>
      <c r="Q96">
        <v>9.6211453220338967</v>
      </c>
      <c r="R96">
        <v>18.864996204270462</v>
      </c>
      <c r="S96">
        <v>11.755086629685156</v>
      </c>
      <c r="T96">
        <v>1.4207343020134227</v>
      </c>
      <c r="U96">
        <v>58.770351476212738</v>
      </c>
      <c r="V96">
        <v>8.2486619009584654</v>
      </c>
      <c r="W96">
        <v>18.780858311022701</v>
      </c>
      <c r="X96">
        <v>62.842050896638483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30.268166884111295</v>
      </c>
      <c r="AH96">
        <v>77.229319632328796</v>
      </c>
      <c r="AI96">
        <v>1.8356990100858326</v>
      </c>
      <c r="AJ96">
        <v>0</v>
      </c>
      <c r="AK96">
        <v>28.816307072340429</v>
      </c>
      <c r="AL96">
        <v>57.716554740791736</v>
      </c>
      <c r="AM96">
        <v>8.0737427045288879</v>
      </c>
      <c r="AN96">
        <v>6.3872114431780688E-2</v>
      </c>
      <c r="AO96">
        <v>0</v>
      </c>
      <c r="AP96">
        <v>2.1171254137531066</v>
      </c>
      <c r="AQ96">
        <v>0</v>
      </c>
      <c r="AR96">
        <v>14.97216023215579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3.8289980149068317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1275.3544015508528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31.359131272526259</v>
      </c>
      <c r="Q97">
        <v>9.6211453220338967</v>
      </c>
      <c r="R97">
        <v>18.864996204270462</v>
      </c>
      <c r="S97">
        <v>11.755086629685156</v>
      </c>
      <c r="T97">
        <v>1.4207343020134227</v>
      </c>
      <c r="U97">
        <v>58.770351476212738</v>
      </c>
      <c r="V97">
        <v>8.2486619009584654</v>
      </c>
      <c r="W97">
        <v>18.780858311022701</v>
      </c>
      <c r="X97">
        <v>62.842050896638483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30.268166884111295</v>
      </c>
      <c r="AH97">
        <v>77.229319632328796</v>
      </c>
      <c r="AI97">
        <v>1.8356990100858326</v>
      </c>
      <c r="AJ97">
        <v>0</v>
      </c>
      <c r="AK97">
        <v>28.816307072340429</v>
      </c>
      <c r="AL97">
        <v>57.716554740791736</v>
      </c>
      <c r="AM97">
        <v>8.0737427045288879</v>
      </c>
      <c r="AN97">
        <v>6.3872114431780688E-2</v>
      </c>
      <c r="AO97">
        <v>0</v>
      </c>
      <c r="AP97">
        <v>1.3028465773819387</v>
      </c>
      <c r="AQ97">
        <v>0</v>
      </c>
      <c r="AR97">
        <v>14.97216023215579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3.8289980149068317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1274.5401227144816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31.359131272526259</v>
      </c>
      <c r="Q98">
        <v>9.6211453220338967</v>
      </c>
      <c r="R98">
        <v>18.864996204270462</v>
      </c>
      <c r="S98">
        <v>11.755086629685156</v>
      </c>
      <c r="T98">
        <v>1.4207343020134227</v>
      </c>
      <c r="U98">
        <v>58.770351476212738</v>
      </c>
      <c r="V98">
        <v>8.2486619009584654</v>
      </c>
      <c r="W98">
        <v>18.780858311022701</v>
      </c>
      <c r="X98">
        <v>62.842050896638483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30.268166884111295</v>
      </c>
      <c r="AH98">
        <v>77.229319632328796</v>
      </c>
      <c r="AI98">
        <v>1.8356990100858326</v>
      </c>
      <c r="AJ98">
        <v>0</v>
      </c>
      <c r="AK98">
        <v>28.816307072340429</v>
      </c>
      <c r="AL98">
        <v>57.716554740791736</v>
      </c>
      <c r="AM98">
        <v>8.0737427045288879</v>
      </c>
      <c r="AN98">
        <v>6.3872114431780688E-2</v>
      </c>
      <c r="AO98">
        <v>0</v>
      </c>
      <c r="AP98">
        <v>1.3028465773819387</v>
      </c>
      <c r="AQ98">
        <v>0</v>
      </c>
      <c r="AR98">
        <v>14.97216023215579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3.8289980149068317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1274.5401227144816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4.4823140999999997E-2</v>
      </c>
      <c r="E99">
        <f t="shared" si="2"/>
        <v>0</v>
      </c>
      <c r="F99">
        <f t="shared" si="2"/>
        <v>0</v>
      </c>
      <c r="G99">
        <f t="shared" si="2"/>
        <v>6.5807941250000002E-2</v>
      </c>
      <c r="H99">
        <f t="shared" si="2"/>
        <v>0</v>
      </c>
      <c r="I99">
        <f t="shared" si="2"/>
        <v>0</v>
      </c>
      <c r="J99">
        <f t="shared" si="2"/>
        <v>6.8065120000000007E-2</v>
      </c>
      <c r="K99">
        <f t="shared" si="2"/>
        <v>8.827681055982648</v>
      </c>
      <c r="L99">
        <f t="shared" si="2"/>
        <v>0.30733828313072314</v>
      </c>
      <c r="M99">
        <f t="shared" si="2"/>
        <v>1.5326282003903891</v>
      </c>
      <c r="N99">
        <f t="shared" si="2"/>
        <v>1.269885096725937</v>
      </c>
      <c r="O99">
        <f t="shared" si="2"/>
        <v>1.7751349299112602</v>
      </c>
      <c r="P99">
        <f t="shared" si="2"/>
        <v>0.70883759722931072</v>
      </c>
      <c r="Q99">
        <f t="shared" si="2"/>
        <v>0.19956093767070104</v>
      </c>
      <c r="R99">
        <f t="shared" si="2"/>
        <v>0.39578940348065272</v>
      </c>
      <c r="S99">
        <f t="shared" si="2"/>
        <v>0.24446149217836977</v>
      </c>
      <c r="T99">
        <f t="shared" si="2"/>
        <v>2.9746935659565203E-2</v>
      </c>
      <c r="U99">
        <f t="shared" si="2"/>
        <v>1.4035768157733159</v>
      </c>
      <c r="V99">
        <f t="shared" si="2"/>
        <v>0.18873983194015226</v>
      </c>
      <c r="W99">
        <f t="shared" si="2"/>
        <v>0.43532040145869932</v>
      </c>
      <c r="X99">
        <f t="shared" si="2"/>
        <v>1.4739845384533066</v>
      </c>
      <c r="Y99">
        <f t="shared" si="2"/>
        <v>0</v>
      </c>
      <c r="Z99">
        <f t="shared" si="2"/>
        <v>0.10376627212136377</v>
      </c>
      <c r="AA99">
        <f t="shared" si="2"/>
        <v>0.30799717298670909</v>
      </c>
      <c r="AB99">
        <f t="shared" si="2"/>
        <v>0.50094680857702456</v>
      </c>
      <c r="AC99">
        <f t="shared" si="2"/>
        <v>0.35921565133073685</v>
      </c>
      <c r="AD99">
        <f t="shared" si="2"/>
        <v>0.34581079801665865</v>
      </c>
      <c r="AE99">
        <f t="shared" si="2"/>
        <v>0.61021035660216782</v>
      </c>
      <c r="AF99">
        <f t="shared" si="2"/>
        <v>0</v>
      </c>
      <c r="AG99">
        <f t="shared" si="2"/>
        <v>0.7264360052186718</v>
      </c>
      <c r="AH99">
        <f t="shared" si="2"/>
        <v>1.8561576830055424</v>
      </c>
      <c r="AI99">
        <f t="shared" si="2"/>
        <v>0.15750953726445052</v>
      </c>
      <c r="AJ99">
        <f t="shared" si="2"/>
        <v>0</v>
      </c>
      <c r="AK99">
        <f t="shared" si="2"/>
        <v>0.69159136973616919</v>
      </c>
      <c r="AL99">
        <f t="shared" si="2"/>
        <v>1.3927255614118783</v>
      </c>
      <c r="AM99">
        <f t="shared" si="2"/>
        <v>5.9697754826154456E-2</v>
      </c>
      <c r="AN99">
        <f t="shared" si="2"/>
        <v>1.5329307463627356E-3</v>
      </c>
      <c r="AO99">
        <f t="shared" si="2"/>
        <v>0</v>
      </c>
      <c r="AP99">
        <f t="shared" si="2"/>
        <v>5.3118135019946194E-2</v>
      </c>
      <c r="AQ99">
        <f t="shared" si="2"/>
        <v>0</v>
      </c>
      <c r="AR99">
        <f t="shared" si="2"/>
        <v>0.34623120718038902</v>
      </c>
      <c r="AS99">
        <f t="shared" si="2"/>
        <v>0.39233287671780342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9.211498545590073E-2</v>
      </c>
      <c r="AZ99">
        <f t="shared" si="2"/>
        <v>7.3274139068138691E-2</v>
      </c>
      <c r="BA99">
        <f t="shared" si="2"/>
        <v>7.4626965868263478E-2</v>
      </c>
      <c r="BB99">
        <f t="shared" si="2"/>
        <v>5.1348676736153218E-2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27.168026610125516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1.223454969024827E-4</v>
      </c>
      <c r="E3">
        <v>0</v>
      </c>
      <c r="F3">
        <v>0</v>
      </c>
      <c r="G3">
        <v>1.6158407290558837E-3</v>
      </c>
      <c r="H3">
        <v>0</v>
      </c>
      <c r="I3">
        <v>0</v>
      </c>
      <c r="J3">
        <v>0</v>
      </c>
      <c r="K3">
        <v>158.36060721553633</v>
      </c>
      <c r="L3">
        <v>63.07</v>
      </c>
      <c r="M3">
        <v>0</v>
      </c>
      <c r="N3">
        <v>29.101033448879264</v>
      </c>
      <c r="O3">
        <v>48.872613588856261</v>
      </c>
      <c r="P3">
        <v>66.808149244817585</v>
      </c>
      <c r="Q3">
        <v>5.3210282723091087</v>
      </c>
      <c r="R3">
        <v>10.257279335231315</v>
      </c>
      <c r="S3">
        <v>6.46729681071964</v>
      </c>
      <c r="T3">
        <v>0</v>
      </c>
      <c r="U3">
        <v>272.88</v>
      </c>
      <c r="V3">
        <v>5.08997971101146</v>
      </c>
      <c r="W3">
        <v>10.856276647554413</v>
      </c>
      <c r="X3">
        <v>36.351186347753163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8.9554994382832831</v>
      </c>
      <c r="AE3">
        <v>12.116807626125919</v>
      </c>
      <c r="AF3">
        <v>0</v>
      </c>
      <c r="AG3">
        <v>0</v>
      </c>
      <c r="AH3">
        <v>37.483672979056443</v>
      </c>
      <c r="AI3">
        <v>3.7434259629545408</v>
      </c>
      <c r="AJ3">
        <v>0</v>
      </c>
      <c r="AK3">
        <v>16.662173967375885</v>
      </c>
      <c r="AL3">
        <v>20.501423381583482</v>
      </c>
      <c r="AM3">
        <v>3.8735347435624976</v>
      </c>
      <c r="AN3">
        <v>0</v>
      </c>
      <c r="AO3">
        <v>0</v>
      </c>
      <c r="AP3">
        <v>0.75336236984689331</v>
      </c>
      <c r="AQ3">
        <v>0</v>
      </c>
      <c r="AR3">
        <v>8.1167388000000003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862.1949306058699</v>
      </c>
    </row>
    <row r="4" spans="1:117">
      <c r="A4" t="s">
        <v>46</v>
      </c>
      <c r="B4">
        <v>0</v>
      </c>
      <c r="C4">
        <v>0</v>
      </c>
      <c r="D4">
        <v>1.223454969024827E-4</v>
      </c>
      <c r="E4">
        <v>0</v>
      </c>
      <c r="F4">
        <v>0</v>
      </c>
      <c r="G4">
        <v>1.4773400951372613E-3</v>
      </c>
      <c r="H4">
        <v>0</v>
      </c>
      <c r="I4">
        <v>0</v>
      </c>
      <c r="J4">
        <v>0</v>
      </c>
      <c r="K4">
        <v>158.36060721553633</v>
      </c>
      <c r="L4">
        <v>63.07</v>
      </c>
      <c r="M4">
        <v>0</v>
      </c>
      <c r="N4">
        <v>29.101033448879264</v>
      </c>
      <c r="O4">
        <v>48.872613588856261</v>
      </c>
      <c r="P4">
        <v>66.808149244817585</v>
      </c>
      <c r="Q4">
        <v>5.3406357608795236</v>
      </c>
      <c r="R4">
        <v>10.257279335231315</v>
      </c>
      <c r="S4">
        <v>6.46729681071964</v>
      </c>
      <c r="T4">
        <v>0</v>
      </c>
      <c r="U4">
        <v>272.88</v>
      </c>
      <c r="V4">
        <v>5.08997971101146</v>
      </c>
      <c r="W4">
        <v>10.856276647554413</v>
      </c>
      <c r="X4">
        <v>36.351186347753163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8.9554994382832831</v>
      </c>
      <c r="AE4">
        <v>12.116807626125919</v>
      </c>
      <c r="AF4">
        <v>0</v>
      </c>
      <c r="AG4">
        <v>0</v>
      </c>
      <c r="AH4">
        <v>37.483672979056443</v>
      </c>
      <c r="AI4">
        <v>3.7434259629545408</v>
      </c>
      <c r="AJ4">
        <v>0</v>
      </c>
      <c r="AK4">
        <v>16.662173967375885</v>
      </c>
      <c r="AL4">
        <v>20.501423381583482</v>
      </c>
      <c r="AM4">
        <v>3.8735347435624976</v>
      </c>
      <c r="AN4">
        <v>0</v>
      </c>
      <c r="AO4">
        <v>0</v>
      </c>
      <c r="AP4">
        <v>0.75336236984689331</v>
      </c>
      <c r="AQ4">
        <v>0</v>
      </c>
      <c r="AR4">
        <v>8.1167388000000003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862.21439959380643</v>
      </c>
    </row>
    <row r="5" spans="1:117">
      <c r="A5" t="s">
        <v>47</v>
      </c>
      <c r="B5">
        <v>0</v>
      </c>
      <c r="C5">
        <v>0</v>
      </c>
      <c r="D5">
        <v>1.223454969024827E-4</v>
      </c>
      <c r="E5">
        <v>0</v>
      </c>
      <c r="F5">
        <v>0</v>
      </c>
      <c r="G5">
        <v>1.4773400951372613E-3</v>
      </c>
      <c r="H5">
        <v>0</v>
      </c>
      <c r="I5">
        <v>0</v>
      </c>
      <c r="J5">
        <v>0</v>
      </c>
      <c r="K5">
        <v>158.36060721553633</v>
      </c>
      <c r="L5">
        <v>63.07</v>
      </c>
      <c r="M5">
        <v>0</v>
      </c>
      <c r="N5">
        <v>29.101033448879264</v>
      </c>
      <c r="O5">
        <v>48.872613588856261</v>
      </c>
      <c r="P5">
        <v>66.808149244817585</v>
      </c>
      <c r="Q5">
        <v>5.3406357608795236</v>
      </c>
      <c r="R5">
        <v>10.257279335231315</v>
      </c>
      <c r="S5">
        <v>6.46729681071964</v>
      </c>
      <c r="T5">
        <v>0</v>
      </c>
      <c r="U5">
        <v>272.88</v>
      </c>
      <c r="V5">
        <v>5.08997971101146</v>
      </c>
      <c r="W5">
        <v>10.856276647554413</v>
      </c>
      <c r="X5">
        <v>36.351186347753163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8.9554994382832831</v>
      </c>
      <c r="AE5">
        <v>12.116807626125919</v>
      </c>
      <c r="AF5">
        <v>0</v>
      </c>
      <c r="AG5">
        <v>0</v>
      </c>
      <c r="AH5">
        <v>37.483672979056443</v>
      </c>
      <c r="AI5">
        <v>3.7434259629545408</v>
      </c>
      <c r="AJ5">
        <v>0</v>
      </c>
      <c r="AK5">
        <v>16.662173967375885</v>
      </c>
      <c r="AL5">
        <v>20.501423381583482</v>
      </c>
      <c r="AM5">
        <v>2.5810497096951788</v>
      </c>
      <c r="AN5">
        <v>0</v>
      </c>
      <c r="AO5">
        <v>0</v>
      </c>
      <c r="AP5">
        <v>2.479817557370009</v>
      </c>
      <c r="AQ5">
        <v>0</v>
      </c>
      <c r="AR5">
        <v>8.1167388000000003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862.64836974746231</v>
      </c>
    </row>
    <row r="6" spans="1:117">
      <c r="A6" t="s">
        <v>48</v>
      </c>
      <c r="B6">
        <v>0</v>
      </c>
      <c r="C6">
        <v>0</v>
      </c>
      <c r="D6">
        <v>8.6159321233597911E-4</v>
      </c>
      <c r="E6">
        <v>0</v>
      </c>
      <c r="F6">
        <v>0</v>
      </c>
      <c r="G6">
        <v>8.4440709066839134E-4</v>
      </c>
      <c r="H6">
        <v>0</v>
      </c>
      <c r="I6">
        <v>0</v>
      </c>
      <c r="J6">
        <v>0</v>
      </c>
      <c r="K6">
        <v>158.36060721553633</v>
      </c>
      <c r="L6">
        <v>63.07</v>
      </c>
      <c r="M6">
        <v>0</v>
      </c>
      <c r="N6">
        <v>29.101033448879264</v>
      </c>
      <c r="O6">
        <v>48.872613588856261</v>
      </c>
      <c r="P6">
        <v>66.808149244817585</v>
      </c>
      <c r="Q6">
        <v>5.3406357608795236</v>
      </c>
      <c r="R6">
        <v>10.257279335231315</v>
      </c>
      <c r="S6">
        <v>6.46729681071964</v>
      </c>
      <c r="T6">
        <v>0</v>
      </c>
      <c r="U6">
        <v>272.88</v>
      </c>
      <c r="V6">
        <v>5.08997971101146</v>
      </c>
      <c r="W6">
        <v>10.856276647554413</v>
      </c>
      <c r="X6">
        <v>36.351186347753163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8.9554994382832831</v>
      </c>
      <c r="AE6">
        <v>12.116807626125919</v>
      </c>
      <c r="AF6">
        <v>0</v>
      </c>
      <c r="AG6">
        <v>0</v>
      </c>
      <c r="AH6">
        <v>37.483672979056443</v>
      </c>
      <c r="AI6">
        <v>3.7434259629545408</v>
      </c>
      <c r="AJ6">
        <v>0</v>
      </c>
      <c r="AK6">
        <v>16.662173967375885</v>
      </c>
      <c r="AL6">
        <v>20.501423381583482</v>
      </c>
      <c r="AM6">
        <v>2.5810497096951788</v>
      </c>
      <c r="AN6">
        <v>0</v>
      </c>
      <c r="AO6">
        <v>0</v>
      </c>
      <c r="AP6">
        <v>2.479817557370009</v>
      </c>
      <c r="AQ6">
        <v>0</v>
      </c>
      <c r="AR6">
        <v>8.1167388000000003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862.64847606217336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158.43048086392093</v>
      </c>
      <c r="L7">
        <v>63.07</v>
      </c>
      <c r="M7">
        <v>0</v>
      </c>
      <c r="N7">
        <v>29.101033448879264</v>
      </c>
      <c r="O7">
        <v>48.872613588856261</v>
      </c>
      <c r="P7">
        <v>66.808149244817585</v>
      </c>
      <c r="Q7">
        <v>5.3406357608795236</v>
      </c>
      <c r="R7">
        <v>10.257279335231315</v>
      </c>
      <c r="S7">
        <v>6.46729681071964</v>
      </c>
      <c r="T7">
        <v>0</v>
      </c>
      <c r="U7">
        <v>272.88</v>
      </c>
      <c r="V7">
        <v>5.08997971101146</v>
      </c>
      <c r="W7">
        <v>10.856276647554413</v>
      </c>
      <c r="X7">
        <v>36.351186347753163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8.9554994382832831</v>
      </c>
      <c r="AE7">
        <v>12.116807626125919</v>
      </c>
      <c r="AF7">
        <v>0</v>
      </c>
      <c r="AG7">
        <v>0</v>
      </c>
      <c r="AH7">
        <v>37.483672979056443</v>
      </c>
      <c r="AI7">
        <v>3.7434259629545408</v>
      </c>
      <c r="AJ7">
        <v>0</v>
      </c>
      <c r="AK7">
        <v>16.662173967375885</v>
      </c>
      <c r="AL7">
        <v>20.501423381583482</v>
      </c>
      <c r="AM7">
        <v>2.2870059880926785</v>
      </c>
      <c r="AN7">
        <v>0</v>
      </c>
      <c r="AO7">
        <v>0</v>
      </c>
      <c r="AP7">
        <v>0.91031272600463975</v>
      </c>
      <c r="AQ7">
        <v>0</v>
      </c>
      <c r="AR7">
        <v>8.1167388000000003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860.85309515728704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158.43048086392093</v>
      </c>
      <c r="L8">
        <v>63.07</v>
      </c>
      <c r="M8">
        <v>0</v>
      </c>
      <c r="N8">
        <v>29.101033448879264</v>
      </c>
      <c r="O8">
        <v>48.872613588856261</v>
      </c>
      <c r="P8">
        <v>66.808149244817585</v>
      </c>
      <c r="Q8">
        <v>5.3406357608795236</v>
      </c>
      <c r="R8">
        <v>10.387757307188012</v>
      </c>
      <c r="S8">
        <v>6.46729681071964</v>
      </c>
      <c r="T8">
        <v>0</v>
      </c>
      <c r="U8">
        <v>272.88</v>
      </c>
      <c r="V8">
        <v>5.08997971101146</v>
      </c>
      <c r="W8">
        <v>10.856276647554413</v>
      </c>
      <c r="X8">
        <v>36.351186347753163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8.9554994382832831</v>
      </c>
      <c r="AE8">
        <v>12.116807626125919</v>
      </c>
      <c r="AF8">
        <v>0</v>
      </c>
      <c r="AG8">
        <v>0</v>
      </c>
      <c r="AH8">
        <v>37.483672979056443</v>
      </c>
      <c r="AI8">
        <v>3.7434259629545408</v>
      </c>
      <c r="AJ8">
        <v>0</v>
      </c>
      <c r="AK8">
        <v>16.662173967375885</v>
      </c>
      <c r="AL8">
        <v>20.501423381583482</v>
      </c>
      <c r="AM8">
        <v>1.2415176035016937</v>
      </c>
      <c r="AN8">
        <v>0</v>
      </c>
      <c r="AO8">
        <v>0</v>
      </c>
      <c r="AP8">
        <v>0.91031272600463975</v>
      </c>
      <c r="AQ8">
        <v>0</v>
      </c>
      <c r="AR8">
        <v>8.1167388000000003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859.93808474465277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158.43048086392093</v>
      </c>
      <c r="L9">
        <v>63.07</v>
      </c>
      <c r="M9">
        <v>0</v>
      </c>
      <c r="N9">
        <v>29.101033448879264</v>
      </c>
      <c r="O9">
        <v>48.872613588856261</v>
      </c>
      <c r="P9">
        <v>63.488470682201545</v>
      </c>
      <c r="Q9">
        <v>5.3406357608795236</v>
      </c>
      <c r="R9">
        <v>10.387757307188012</v>
      </c>
      <c r="S9">
        <v>6.46729681071964</v>
      </c>
      <c r="T9">
        <v>0</v>
      </c>
      <c r="U9">
        <v>272.88</v>
      </c>
      <c r="V9">
        <v>5.08997971101146</v>
      </c>
      <c r="W9">
        <v>10.856276647554413</v>
      </c>
      <c r="X9">
        <v>36.351186347753163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8.9554994382832831</v>
      </c>
      <c r="AE9">
        <v>12.116807626125919</v>
      </c>
      <c r="AF9">
        <v>0</v>
      </c>
      <c r="AG9">
        <v>0</v>
      </c>
      <c r="AH9">
        <v>37.483672979056443</v>
      </c>
      <c r="AI9">
        <v>0.87346603683310553</v>
      </c>
      <c r="AJ9">
        <v>0</v>
      </c>
      <c r="AK9">
        <v>16.662173967375885</v>
      </c>
      <c r="AL9">
        <v>20.501423381583482</v>
      </c>
      <c r="AM9">
        <v>1.2415176035016937</v>
      </c>
      <c r="AN9">
        <v>0</v>
      </c>
      <c r="AO9">
        <v>0</v>
      </c>
      <c r="AP9">
        <v>0.91031272600463975</v>
      </c>
      <c r="AQ9">
        <v>0</v>
      </c>
      <c r="AR9">
        <v>8.1167388000000003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853.74844625591527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158.43048086392093</v>
      </c>
      <c r="L10">
        <v>63.07</v>
      </c>
      <c r="M10">
        <v>0</v>
      </c>
      <c r="N10">
        <v>29.101033448879264</v>
      </c>
      <c r="O10">
        <v>48.872613588856261</v>
      </c>
      <c r="P10">
        <v>63.488470682201545</v>
      </c>
      <c r="Q10">
        <v>5.3406357608795236</v>
      </c>
      <c r="R10">
        <v>10.387757307188012</v>
      </c>
      <c r="S10">
        <v>6.46729681071964</v>
      </c>
      <c r="T10">
        <v>0</v>
      </c>
      <c r="U10">
        <v>272.88</v>
      </c>
      <c r="V10">
        <v>5.08997971101146</v>
      </c>
      <c r="W10">
        <v>10.856276647554413</v>
      </c>
      <c r="X10">
        <v>36.351186347753163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8.9554994382832831</v>
      </c>
      <c r="AE10">
        <v>12.116807626125919</v>
      </c>
      <c r="AF10">
        <v>0</v>
      </c>
      <c r="AG10">
        <v>0</v>
      </c>
      <c r="AH10">
        <v>37.483672979056443</v>
      </c>
      <c r="AI10">
        <v>0.87346603683310553</v>
      </c>
      <c r="AJ10">
        <v>0</v>
      </c>
      <c r="AK10">
        <v>16.662173967375885</v>
      </c>
      <c r="AL10">
        <v>20.501423381583482</v>
      </c>
      <c r="AM10">
        <v>0</v>
      </c>
      <c r="AN10">
        <v>0</v>
      </c>
      <c r="AO10">
        <v>0</v>
      </c>
      <c r="AP10">
        <v>0.91031272600463975</v>
      </c>
      <c r="AQ10">
        <v>0</v>
      </c>
      <c r="AR10">
        <v>8.1167388000000003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852.50692865241354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158.43048086392093</v>
      </c>
      <c r="L11">
        <v>33.769786640895028</v>
      </c>
      <c r="M11">
        <v>0</v>
      </c>
      <c r="N11">
        <v>29.101033448879264</v>
      </c>
      <c r="O11">
        <v>48.872613588856261</v>
      </c>
      <c r="P11">
        <v>63.488470682201545</v>
      </c>
      <c r="Q11">
        <v>5.3406357608795236</v>
      </c>
      <c r="R11">
        <v>10.387757307188012</v>
      </c>
      <c r="S11">
        <v>6.46729681071964</v>
      </c>
      <c r="T11">
        <v>0</v>
      </c>
      <c r="U11">
        <v>272.88</v>
      </c>
      <c r="V11">
        <v>5.08997971101146</v>
      </c>
      <c r="W11">
        <v>10.856276647554413</v>
      </c>
      <c r="X11">
        <v>36.351186347753163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8.9554994382832831</v>
      </c>
      <c r="AE11">
        <v>12.116807626125919</v>
      </c>
      <c r="AF11">
        <v>0</v>
      </c>
      <c r="AG11">
        <v>0</v>
      </c>
      <c r="AH11">
        <v>37.483672979056443</v>
      </c>
      <c r="AI11">
        <v>3.8994021242053893</v>
      </c>
      <c r="AJ11">
        <v>0</v>
      </c>
      <c r="AK11">
        <v>16.662173967375885</v>
      </c>
      <c r="AL11">
        <v>20.501423381583482</v>
      </c>
      <c r="AM11">
        <v>0</v>
      </c>
      <c r="AN11">
        <v>0</v>
      </c>
      <c r="AO11">
        <v>0</v>
      </c>
      <c r="AP11">
        <v>0.91031272600463975</v>
      </c>
      <c r="AQ11">
        <v>0</v>
      </c>
      <c r="AR11">
        <v>8.1167388000000003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826.23265138068086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158.43048086392093</v>
      </c>
      <c r="L12">
        <v>33.769786640895028</v>
      </c>
      <c r="M12">
        <v>0</v>
      </c>
      <c r="N12">
        <v>29.101033448879264</v>
      </c>
      <c r="O12">
        <v>48.872613588856261</v>
      </c>
      <c r="P12">
        <v>63.488470682201545</v>
      </c>
      <c r="Q12">
        <v>5.3406357608795236</v>
      </c>
      <c r="R12">
        <v>10.387757307188012</v>
      </c>
      <c r="S12">
        <v>6.46729681071964</v>
      </c>
      <c r="T12">
        <v>0</v>
      </c>
      <c r="U12">
        <v>272.88</v>
      </c>
      <c r="V12">
        <v>5.08997971101146</v>
      </c>
      <c r="W12">
        <v>10.856276647554413</v>
      </c>
      <c r="X12">
        <v>36.351186347753163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8.9554994382832831</v>
      </c>
      <c r="AE12">
        <v>12.116807626125919</v>
      </c>
      <c r="AF12">
        <v>0</v>
      </c>
      <c r="AG12">
        <v>0</v>
      </c>
      <c r="AH12">
        <v>37.483672979056443</v>
      </c>
      <c r="AI12">
        <v>3.8994021242053893</v>
      </c>
      <c r="AJ12">
        <v>0</v>
      </c>
      <c r="AK12">
        <v>16.662173967375885</v>
      </c>
      <c r="AL12">
        <v>20.501423381583482</v>
      </c>
      <c r="AM12">
        <v>0</v>
      </c>
      <c r="AN12">
        <v>0</v>
      </c>
      <c r="AO12">
        <v>0</v>
      </c>
      <c r="AP12">
        <v>0.91031272600463975</v>
      </c>
      <c r="AQ12">
        <v>0</v>
      </c>
      <c r="AR12">
        <v>8.1167388000000003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826.23265138068086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158.43048086392093</v>
      </c>
      <c r="L13">
        <v>33.769786640895028</v>
      </c>
      <c r="M13">
        <v>0</v>
      </c>
      <c r="N13">
        <v>29.101033448879264</v>
      </c>
      <c r="O13">
        <v>48.872613588856261</v>
      </c>
      <c r="P13">
        <v>63.488470682201545</v>
      </c>
      <c r="Q13">
        <v>5.3406357608795236</v>
      </c>
      <c r="R13">
        <v>10.387757307188012</v>
      </c>
      <c r="S13">
        <v>6.46729681071964</v>
      </c>
      <c r="T13">
        <v>0</v>
      </c>
      <c r="U13">
        <v>272.88</v>
      </c>
      <c r="V13">
        <v>5.08997971101146</v>
      </c>
      <c r="W13">
        <v>10.856276647554413</v>
      </c>
      <c r="X13">
        <v>36.351186347753163</v>
      </c>
      <c r="Y13">
        <v>0</v>
      </c>
      <c r="Z13">
        <v>1.5981476799999998</v>
      </c>
      <c r="AA13">
        <v>10.329235102437883</v>
      </c>
      <c r="AB13">
        <v>9.6838366899886434</v>
      </c>
      <c r="AC13">
        <v>7.1218865668903444</v>
      </c>
      <c r="AD13">
        <v>8.9554994382832831</v>
      </c>
      <c r="AE13">
        <v>12.116807626125919</v>
      </c>
      <c r="AF13">
        <v>0</v>
      </c>
      <c r="AG13">
        <v>0</v>
      </c>
      <c r="AH13">
        <v>37.483672979056443</v>
      </c>
      <c r="AI13">
        <v>3.8994021242053893</v>
      </c>
      <c r="AJ13">
        <v>0</v>
      </c>
      <c r="AK13">
        <v>16.662173967375885</v>
      </c>
      <c r="AL13">
        <v>20.501423381583482</v>
      </c>
      <c r="AM13">
        <v>0</v>
      </c>
      <c r="AN13">
        <v>0</v>
      </c>
      <c r="AO13">
        <v>0</v>
      </c>
      <c r="AP13">
        <v>0.91031272600463975</v>
      </c>
      <c r="AQ13">
        <v>0</v>
      </c>
      <c r="AR13">
        <v>8.1167388000000003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826.23265138068086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158.43048086392093</v>
      </c>
      <c r="L14">
        <v>33.769743699376463</v>
      </c>
      <c r="M14">
        <v>0</v>
      </c>
      <c r="N14">
        <v>29.101033448879264</v>
      </c>
      <c r="O14">
        <v>48.872613588856261</v>
      </c>
      <c r="P14">
        <v>63.488470682201545</v>
      </c>
      <c r="Q14">
        <v>5.3406357608795236</v>
      </c>
      <c r="R14">
        <v>10.387757307188012</v>
      </c>
      <c r="S14">
        <v>6.46729681071964</v>
      </c>
      <c r="T14">
        <v>0</v>
      </c>
      <c r="U14">
        <v>272.88</v>
      </c>
      <c r="V14">
        <v>5.08997971101146</v>
      </c>
      <c r="W14">
        <v>10.856276647554413</v>
      </c>
      <c r="X14">
        <v>36.351186347753163</v>
      </c>
      <c r="Y14">
        <v>0</v>
      </c>
      <c r="Z14">
        <v>1.5981476799999998</v>
      </c>
      <c r="AA14">
        <v>10.329235102437883</v>
      </c>
      <c r="AB14">
        <v>9.6838366899886434</v>
      </c>
      <c r="AC14">
        <v>7.1218865668903444</v>
      </c>
      <c r="AD14">
        <v>8.9554994382832831</v>
      </c>
      <c r="AE14">
        <v>12.116807626125919</v>
      </c>
      <c r="AF14">
        <v>0</v>
      </c>
      <c r="AG14">
        <v>0</v>
      </c>
      <c r="AH14">
        <v>37.483672979056443</v>
      </c>
      <c r="AI14">
        <v>3.8994021242053893</v>
      </c>
      <c r="AJ14">
        <v>0</v>
      </c>
      <c r="AK14">
        <v>16.662173967375885</v>
      </c>
      <c r="AL14">
        <v>20.501423381583482</v>
      </c>
      <c r="AM14">
        <v>0</v>
      </c>
      <c r="AN14">
        <v>0</v>
      </c>
      <c r="AO14">
        <v>0</v>
      </c>
      <c r="AP14">
        <v>0.91031272600463975</v>
      </c>
      <c r="AQ14">
        <v>0</v>
      </c>
      <c r="AR14">
        <v>8.1167388000000003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826.23260843916239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135.08086984610108</v>
      </c>
      <c r="L15">
        <v>33.771490668774739</v>
      </c>
      <c r="M15">
        <v>0</v>
      </c>
      <c r="N15">
        <v>29.101033448879264</v>
      </c>
      <c r="O15">
        <v>48.872613588856261</v>
      </c>
      <c r="P15">
        <v>63.488470682201545</v>
      </c>
      <c r="Q15">
        <v>5.3406357608795236</v>
      </c>
      <c r="R15">
        <v>10.387757307188012</v>
      </c>
      <c r="S15">
        <v>6.46729681071964</v>
      </c>
      <c r="T15">
        <v>0</v>
      </c>
      <c r="U15">
        <v>272.88</v>
      </c>
      <c r="V15">
        <v>5.08997971101146</v>
      </c>
      <c r="W15">
        <v>10.856276647554413</v>
      </c>
      <c r="X15">
        <v>36.351186347753163</v>
      </c>
      <c r="Y15">
        <v>0</v>
      </c>
      <c r="Z15">
        <v>3.1962953599999997</v>
      </c>
      <c r="AA15">
        <v>10.329235102437883</v>
      </c>
      <c r="AB15">
        <v>9.6838366899886434</v>
      </c>
      <c r="AC15">
        <v>7.1218865668903444</v>
      </c>
      <c r="AD15">
        <v>8.9554994382832831</v>
      </c>
      <c r="AE15">
        <v>12.116807626125919</v>
      </c>
      <c r="AF15">
        <v>0</v>
      </c>
      <c r="AG15">
        <v>0</v>
      </c>
      <c r="AH15">
        <v>37.483672979056443</v>
      </c>
      <c r="AI15">
        <v>0.87346603683310553</v>
      </c>
      <c r="AJ15">
        <v>0</v>
      </c>
      <c r="AK15">
        <v>16.662173967375885</v>
      </c>
      <c r="AL15">
        <v>19.647197259208266</v>
      </c>
      <c r="AM15">
        <v>0</v>
      </c>
      <c r="AN15">
        <v>0</v>
      </c>
      <c r="AO15">
        <v>0</v>
      </c>
      <c r="AP15">
        <v>0.91031272600463975</v>
      </c>
      <c r="AQ15">
        <v>0</v>
      </c>
      <c r="AR15">
        <v>8.1167388000000003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800.60272986099335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130.25992406037275</v>
      </c>
      <c r="L16">
        <v>33.771490668774739</v>
      </c>
      <c r="M16">
        <v>0</v>
      </c>
      <c r="N16">
        <v>29.101033448879264</v>
      </c>
      <c r="O16">
        <v>48.872613588856261</v>
      </c>
      <c r="P16">
        <v>63.488470682201545</v>
      </c>
      <c r="Q16">
        <v>5.3406357608795236</v>
      </c>
      <c r="R16">
        <v>10.387757307188012</v>
      </c>
      <c r="S16">
        <v>6.46729681071964</v>
      </c>
      <c r="T16">
        <v>0</v>
      </c>
      <c r="U16">
        <v>272.88</v>
      </c>
      <c r="V16">
        <v>5.08997971101146</v>
      </c>
      <c r="W16">
        <v>10.856276647554413</v>
      </c>
      <c r="X16">
        <v>36.351186347753163</v>
      </c>
      <c r="Y16">
        <v>0</v>
      </c>
      <c r="Z16">
        <v>3.1962953599999997</v>
      </c>
      <c r="AA16">
        <v>10.329235102437883</v>
      </c>
      <c r="AB16">
        <v>9.6838366899886434</v>
      </c>
      <c r="AC16">
        <v>7.1218865668903444</v>
      </c>
      <c r="AD16">
        <v>8.9554994382832831</v>
      </c>
      <c r="AE16">
        <v>12.116807626125919</v>
      </c>
      <c r="AF16">
        <v>0</v>
      </c>
      <c r="AG16">
        <v>0</v>
      </c>
      <c r="AH16">
        <v>37.483672979056443</v>
      </c>
      <c r="AI16">
        <v>0.87346603683310553</v>
      </c>
      <c r="AJ16">
        <v>0</v>
      </c>
      <c r="AK16">
        <v>16.662173967375885</v>
      </c>
      <c r="AL16">
        <v>19.647197259208266</v>
      </c>
      <c r="AM16">
        <v>0</v>
      </c>
      <c r="AN16">
        <v>0</v>
      </c>
      <c r="AO16">
        <v>0</v>
      </c>
      <c r="AP16">
        <v>0.91031272600463975</v>
      </c>
      <c r="AQ16">
        <v>0</v>
      </c>
      <c r="AR16">
        <v>8.1167388000000003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795.78178407526502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84.020230786626897</v>
      </c>
      <c r="L17">
        <v>33.770071425549922</v>
      </c>
      <c r="M17">
        <v>0</v>
      </c>
      <c r="N17">
        <v>29.101033448879264</v>
      </c>
      <c r="O17">
        <v>48.872613588856261</v>
      </c>
      <c r="P17">
        <v>63.488470682201545</v>
      </c>
      <c r="Q17">
        <v>5.3406357608795236</v>
      </c>
      <c r="R17">
        <v>10.387757307188012</v>
      </c>
      <c r="S17">
        <v>6.46729681071964</v>
      </c>
      <c r="T17">
        <v>0</v>
      </c>
      <c r="U17">
        <v>272.88</v>
      </c>
      <c r="V17">
        <v>5.08997971101146</v>
      </c>
      <c r="W17">
        <v>10.856276647554413</v>
      </c>
      <c r="X17">
        <v>36.351186347753163</v>
      </c>
      <c r="Y17">
        <v>0</v>
      </c>
      <c r="Z17">
        <v>3.1962953599999997</v>
      </c>
      <c r="AA17">
        <v>6.8729915072667618</v>
      </c>
      <c r="AB17">
        <v>9.6838366899886434</v>
      </c>
      <c r="AC17">
        <v>7.1218865668903444</v>
      </c>
      <c r="AD17">
        <v>8.9554994382832831</v>
      </c>
      <c r="AE17">
        <v>12.116807626125919</v>
      </c>
      <c r="AF17">
        <v>0</v>
      </c>
      <c r="AG17">
        <v>0</v>
      </c>
      <c r="AH17">
        <v>37.483672979056443</v>
      </c>
      <c r="AI17">
        <v>0.87346603683310553</v>
      </c>
      <c r="AJ17">
        <v>0</v>
      </c>
      <c r="AK17">
        <v>16.662173967375885</v>
      </c>
      <c r="AL17">
        <v>19.647197259208266</v>
      </c>
      <c r="AM17">
        <v>0</v>
      </c>
      <c r="AN17">
        <v>0</v>
      </c>
      <c r="AO17">
        <v>0</v>
      </c>
      <c r="AP17">
        <v>0.91031272600463975</v>
      </c>
      <c r="AQ17">
        <v>0</v>
      </c>
      <c r="AR17">
        <v>8.1167388000000003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746.08442796312306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96.489700415210507</v>
      </c>
      <c r="L18">
        <v>33.7705843647663</v>
      </c>
      <c r="M18">
        <v>0</v>
      </c>
      <c r="N18">
        <v>29.101033448879264</v>
      </c>
      <c r="O18">
        <v>48.872613588856261</v>
      </c>
      <c r="P18">
        <v>63.488470682201545</v>
      </c>
      <c r="Q18">
        <v>5.3406357608795236</v>
      </c>
      <c r="R18">
        <v>10.387757307188012</v>
      </c>
      <c r="S18">
        <v>6.46729681071964</v>
      </c>
      <c r="T18">
        <v>0</v>
      </c>
      <c r="U18">
        <v>272.88</v>
      </c>
      <c r="V18">
        <v>5.08997971101146</v>
      </c>
      <c r="W18">
        <v>10.856276647554413</v>
      </c>
      <c r="X18">
        <v>36.351186347753163</v>
      </c>
      <c r="Y18">
        <v>0</v>
      </c>
      <c r="Z18">
        <v>3.1962953599999997</v>
      </c>
      <c r="AA18">
        <v>6.8729915072667618</v>
      </c>
      <c r="AB18">
        <v>9.6838366899886434</v>
      </c>
      <c r="AC18">
        <v>7.1218865668903444</v>
      </c>
      <c r="AD18">
        <v>8.9554994382832831</v>
      </c>
      <c r="AE18">
        <v>12.116807626125919</v>
      </c>
      <c r="AF18">
        <v>0</v>
      </c>
      <c r="AG18">
        <v>0</v>
      </c>
      <c r="AH18">
        <v>37.483672979056443</v>
      </c>
      <c r="AI18">
        <v>0.87346603683310553</v>
      </c>
      <c r="AJ18">
        <v>0</v>
      </c>
      <c r="AK18">
        <v>16.662173967375885</v>
      </c>
      <c r="AL18">
        <v>19.647197259208266</v>
      </c>
      <c r="AM18">
        <v>0</v>
      </c>
      <c r="AN18">
        <v>0</v>
      </c>
      <c r="AO18">
        <v>0</v>
      </c>
      <c r="AP18">
        <v>0.91031272600463975</v>
      </c>
      <c r="AQ18">
        <v>0</v>
      </c>
      <c r="AR18">
        <v>8.1167388000000003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758.55441053092318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86.839872440569351</v>
      </c>
      <c r="L19">
        <v>33.770071425549922</v>
      </c>
      <c r="M19">
        <v>0</v>
      </c>
      <c r="N19">
        <v>29.101033448879264</v>
      </c>
      <c r="O19">
        <v>48.872613588856261</v>
      </c>
      <c r="P19">
        <v>57.025340580689544</v>
      </c>
      <c r="Q19">
        <v>5.1797454105960252</v>
      </c>
      <c r="R19">
        <v>10.387757307188012</v>
      </c>
      <c r="S19">
        <v>6.46729681071964</v>
      </c>
      <c r="T19">
        <v>0</v>
      </c>
      <c r="U19">
        <v>272.88</v>
      </c>
      <c r="V19">
        <v>5.08997971101146</v>
      </c>
      <c r="W19">
        <v>10.856276647554413</v>
      </c>
      <c r="X19">
        <v>36.351186347753163</v>
      </c>
      <c r="Y19">
        <v>0</v>
      </c>
      <c r="Z19">
        <v>3.1962953599999997</v>
      </c>
      <c r="AA19">
        <v>6.8729915072667618</v>
      </c>
      <c r="AB19">
        <v>9.6838366899886434</v>
      </c>
      <c r="AC19">
        <v>7.1218865668903444</v>
      </c>
      <c r="AD19">
        <v>6.716624525416095</v>
      </c>
      <c r="AE19">
        <v>12.116807626125919</v>
      </c>
      <c r="AF19">
        <v>0</v>
      </c>
      <c r="AG19">
        <v>0</v>
      </c>
      <c r="AH19">
        <v>37.483672979056443</v>
      </c>
      <c r="AI19">
        <v>0.87346603683310553</v>
      </c>
      <c r="AJ19">
        <v>0</v>
      </c>
      <c r="AK19">
        <v>16.662173967375885</v>
      </c>
      <c r="AL19">
        <v>19.647197259208266</v>
      </c>
      <c r="AM19">
        <v>0</v>
      </c>
      <c r="AN19">
        <v>0</v>
      </c>
      <c r="AO19">
        <v>0</v>
      </c>
      <c r="AP19">
        <v>0.91031272600463975</v>
      </c>
      <c r="AQ19">
        <v>0</v>
      </c>
      <c r="AR19">
        <v>8.1167388000000003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740.04117425240304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86.840293990388403</v>
      </c>
      <c r="L20">
        <v>33.7705843647663</v>
      </c>
      <c r="M20">
        <v>0</v>
      </c>
      <c r="N20">
        <v>29.101033448879264</v>
      </c>
      <c r="O20">
        <v>48.872613588856261</v>
      </c>
      <c r="P20">
        <v>57.025340580689544</v>
      </c>
      <c r="Q20">
        <v>5.1797454105960252</v>
      </c>
      <c r="R20">
        <v>10.387757307188012</v>
      </c>
      <c r="S20">
        <v>6.46729681071964</v>
      </c>
      <c r="T20">
        <v>0</v>
      </c>
      <c r="U20">
        <v>272.88</v>
      </c>
      <c r="V20">
        <v>5.08997971101146</v>
      </c>
      <c r="W20">
        <v>10.856276647554413</v>
      </c>
      <c r="X20">
        <v>36.351186347753163</v>
      </c>
      <c r="Y20">
        <v>0</v>
      </c>
      <c r="Z20">
        <v>3.1962953599999997</v>
      </c>
      <c r="AA20">
        <v>6.8729915072667618</v>
      </c>
      <c r="AB20">
        <v>9.6838366899886434</v>
      </c>
      <c r="AC20">
        <v>7.1218865668903444</v>
      </c>
      <c r="AD20">
        <v>6.716624525416095</v>
      </c>
      <c r="AE20">
        <v>12.116807626125919</v>
      </c>
      <c r="AF20">
        <v>0</v>
      </c>
      <c r="AG20">
        <v>0</v>
      </c>
      <c r="AH20">
        <v>37.483672979056443</v>
      </c>
      <c r="AI20">
        <v>0.87346603683310553</v>
      </c>
      <c r="AJ20">
        <v>0</v>
      </c>
      <c r="AK20">
        <v>16.662173967375885</v>
      </c>
      <c r="AL20">
        <v>19.647197259208266</v>
      </c>
      <c r="AM20">
        <v>0</v>
      </c>
      <c r="AN20">
        <v>0</v>
      </c>
      <c r="AO20">
        <v>0</v>
      </c>
      <c r="AP20">
        <v>0.91031272600463975</v>
      </c>
      <c r="AQ20">
        <v>0</v>
      </c>
      <c r="AR20">
        <v>8.1167388000000003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740.04210874143848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86.839476166673151</v>
      </c>
      <c r="L21">
        <v>33.769669032029363</v>
      </c>
      <c r="M21">
        <v>0</v>
      </c>
      <c r="N21">
        <v>29.101033448879264</v>
      </c>
      <c r="O21">
        <v>48.872613588856261</v>
      </c>
      <c r="P21">
        <v>57.025340580689544</v>
      </c>
      <c r="Q21">
        <v>5.1797454105960252</v>
      </c>
      <c r="R21">
        <v>10.387757307188012</v>
      </c>
      <c r="S21">
        <v>6.46729681071964</v>
      </c>
      <c r="T21">
        <v>0</v>
      </c>
      <c r="U21">
        <v>272.88</v>
      </c>
      <c r="V21">
        <v>5.08997971101146</v>
      </c>
      <c r="W21">
        <v>10.856276647554413</v>
      </c>
      <c r="X21">
        <v>36.351186347753163</v>
      </c>
      <c r="Y21">
        <v>0</v>
      </c>
      <c r="Z21">
        <v>3.1962953599999997</v>
      </c>
      <c r="AA21">
        <v>6.8729915072667618</v>
      </c>
      <c r="AB21">
        <v>9.6838366899886434</v>
      </c>
      <c r="AC21">
        <v>7.1218865668903444</v>
      </c>
      <c r="AD21">
        <v>6.716624525416095</v>
      </c>
      <c r="AE21">
        <v>12.116807626125919</v>
      </c>
      <c r="AF21">
        <v>0</v>
      </c>
      <c r="AG21">
        <v>0</v>
      </c>
      <c r="AH21">
        <v>37.483672979056443</v>
      </c>
      <c r="AI21">
        <v>0.87346603683310553</v>
      </c>
      <c r="AJ21">
        <v>0</v>
      </c>
      <c r="AK21">
        <v>16.662173967375885</v>
      </c>
      <c r="AL21">
        <v>19.647197259208266</v>
      </c>
      <c r="AM21">
        <v>0</v>
      </c>
      <c r="AN21">
        <v>0</v>
      </c>
      <c r="AO21">
        <v>0</v>
      </c>
      <c r="AP21">
        <v>0.91031272600463975</v>
      </c>
      <c r="AQ21">
        <v>0</v>
      </c>
      <c r="AR21">
        <v>8.1167388000000003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740.04037558498624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86.840354951711689</v>
      </c>
      <c r="L22">
        <v>33.770104114689559</v>
      </c>
      <c r="M22">
        <v>0</v>
      </c>
      <c r="N22">
        <v>29.101033448879264</v>
      </c>
      <c r="O22">
        <v>48.872613588856261</v>
      </c>
      <c r="P22">
        <v>57.025340580689544</v>
      </c>
      <c r="Q22">
        <v>5.1797454105960252</v>
      </c>
      <c r="R22">
        <v>10.257279335231315</v>
      </c>
      <c r="S22">
        <v>6.46729681071964</v>
      </c>
      <c r="T22">
        <v>0</v>
      </c>
      <c r="U22">
        <v>272.88</v>
      </c>
      <c r="V22">
        <v>5.08997971101146</v>
      </c>
      <c r="W22">
        <v>10.856276647554413</v>
      </c>
      <c r="X22">
        <v>36.351186347753163</v>
      </c>
      <c r="Y22">
        <v>0</v>
      </c>
      <c r="Z22">
        <v>3.1962953599999997</v>
      </c>
      <c r="AA22">
        <v>6.8729915072667618</v>
      </c>
      <c r="AB22">
        <v>9.6838366899886434</v>
      </c>
      <c r="AC22">
        <v>7.1218865668903444</v>
      </c>
      <c r="AD22">
        <v>6.716624525416095</v>
      </c>
      <c r="AE22">
        <v>12.116807626125919</v>
      </c>
      <c r="AF22">
        <v>0</v>
      </c>
      <c r="AG22">
        <v>0</v>
      </c>
      <c r="AH22">
        <v>37.483672979056443</v>
      </c>
      <c r="AI22">
        <v>0.87346603683310553</v>
      </c>
      <c r="AJ22">
        <v>0</v>
      </c>
      <c r="AK22">
        <v>16.662173967375885</v>
      </c>
      <c r="AL22">
        <v>19.647197259208266</v>
      </c>
      <c r="AM22">
        <v>0</v>
      </c>
      <c r="AN22">
        <v>0</v>
      </c>
      <c r="AO22">
        <v>0</v>
      </c>
      <c r="AP22">
        <v>0.91031272600463975</v>
      </c>
      <c r="AQ22">
        <v>0</v>
      </c>
      <c r="AR22">
        <v>8.1167388000000003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739.91121148072818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86.839730696564885</v>
      </c>
      <c r="L23">
        <v>34.029463685317502</v>
      </c>
      <c r="M23">
        <v>0</v>
      </c>
      <c r="N23">
        <v>29.101033448879264</v>
      </c>
      <c r="O23">
        <v>48.872613588856261</v>
      </c>
      <c r="P23">
        <v>57.025340580689544</v>
      </c>
      <c r="Q23">
        <v>5.1797454105960252</v>
      </c>
      <c r="R23">
        <v>10.387757307188012</v>
      </c>
      <c r="S23">
        <v>6.46729681071964</v>
      </c>
      <c r="T23">
        <v>0</v>
      </c>
      <c r="U23">
        <v>272.88</v>
      </c>
      <c r="V23">
        <v>5.08997971101146</v>
      </c>
      <c r="W23">
        <v>10.856276647554413</v>
      </c>
      <c r="X23">
        <v>36.351186347753163</v>
      </c>
      <c r="Y23">
        <v>0</v>
      </c>
      <c r="Z23">
        <v>3.1962953599999997</v>
      </c>
      <c r="AA23">
        <v>6.8729915072667618</v>
      </c>
      <c r="AB23">
        <v>9.6838366899886434</v>
      </c>
      <c r="AC23">
        <v>7.1218865668903444</v>
      </c>
      <c r="AD23">
        <v>6.716624525416095</v>
      </c>
      <c r="AE23">
        <v>12.116807626125919</v>
      </c>
      <c r="AF23">
        <v>0</v>
      </c>
      <c r="AG23">
        <v>0</v>
      </c>
      <c r="AH23">
        <v>37.483672979056443</v>
      </c>
      <c r="AI23">
        <v>0.87346603683310553</v>
      </c>
      <c r="AJ23">
        <v>0</v>
      </c>
      <c r="AK23">
        <v>16.662173967375885</v>
      </c>
      <c r="AL23">
        <v>19.647197259208266</v>
      </c>
      <c r="AM23">
        <v>0</v>
      </c>
      <c r="AN23">
        <v>0</v>
      </c>
      <c r="AO23">
        <v>0</v>
      </c>
      <c r="AP23">
        <v>0.43946140357381952</v>
      </c>
      <c r="AQ23">
        <v>0</v>
      </c>
      <c r="AR23">
        <v>8.1167388000000003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739.82957344573515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86.840750887204194</v>
      </c>
      <c r="L24">
        <v>34.029463685317502</v>
      </c>
      <c r="M24">
        <v>0</v>
      </c>
      <c r="N24">
        <v>29.101033448879264</v>
      </c>
      <c r="O24">
        <v>48.872613588856261</v>
      </c>
      <c r="P24">
        <v>57.025340580689544</v>
      </c>
      <c r="Q24">
        <v>5.1797454105960252</v>
      </c>
      <c r="R24">
        <v>10.387757307188012</v>
      </c>
      <c r="S24">
        <v>6.46729681071964</v>
      </c>
      <c r="T24">
        <v>0</v>
      </c>
      <c r="U24">
        <v>272.88</v>
      </c>
      <c r="V24">
        <v>5.08997971101146</v>
      </c>
      <c r="W24">
        <v>10.856276647554413</v>
      </c>
      <c r="X24">
        <v>36.351186347753163</v>
      </c>
      <c r="Y24">
        <v>0</v>
      </c>
      <c r="Z24">
        <v>3.1962953599999997</v>
      </c>
      <c r="AA24">
        <v>6.8729915072667618</v>
      </c>
      <c r="AB24">
        <v>9.6838366899886434</v>
      </c>
      <c r="AC24">
        <v>7.1218865668903444</v>
      </c>
      <c r="AD24">
        <v>6.716624525416095</v>
      </c>
      <c r="AE24">
        <v>12.116807626125919</v>
      </c>
      <c r="AF24">
        <v>0</v>
      </c>
      <c r="AG24">
        <v>0</v>
      </c>
      <c r="AH24">
        <v>37.483672979056443</v>
      </c>
      <c r="AI24">
        <v>1.8717130874253729</v>
      </c>
      <c r="AJ24">
        <v>0</v>
      </c>
      <c r="AK24">
        <v>16.662173967375885</v>
      </c>
      <c r="AL24">
        <v>19.647197259208266</v>
      </c>
      <c r="AM24">
        <v>0</v>
      </c>
      <c r="AN24">
        <v>0</v>
      </c>
      <c r="AO24">
        <v>0</v>
      </c>
      <c r="AP24">
        <v>0.43946140357381952</v>
      </c>
      <c r="AQ24">
        <v>0</v>
      </c>
      <c r="AR24">
        <v>8.1167388000000003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740.82884068696683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86.841982951302683</v>
      </c>
      <c r="L25">
        <v>34.029463685317502</v>
      </c>
      <c r="M25">
        <v>0</v>
      </c>
      <c r="N25">
        <v>29.101033448879264</v>
      </c>
      <c r="O25">
        <v>48.872613588856261</v>
      </c>
      <c r="P25">
        <v>57.025340580689544</v>
      </c>
      <c r="Q25">
        <v>5.1797454105960252</v>
      </c>
      <c r="R25">
        <v>10.257279335231315</v>
      </c>
      <c r="S25">
        <v>6.46729681071964</v>
      </c>
      <c r="T25">
        <v>0</v>
      </c>
      <c r="U25">
        <v>272.88</v>
      </c>
      <c r="V25">
        <v>5.08997971101146</v>
      </c>
      <c r="W25">
        <v>10.856276647554413</v>
      </c>
      <c r="X25">
        <v>36.351186347753163</v>
      </c>
      <c r="Y25">
        <v>0</v>
      </c>
      <c r="Z25">
        <v>3.1962953599999997</v>
      </c>
      <c r="AA25">
        <v>6.8729915072667618</v>
      </c>
      <c r="AB25">
        <v>9.6838366899886434</v>
      </c>
      <c r="AC25">
        <v>7.1218865668903444</v>
      </c>
      <c r="AD25">
        <v>6.716624525416095</v>
      </c>
      <c r="AE25">
        <v>12.116807626125919</v>
      </c>
      <c r="AF25">
        <v>0</v>
      </c>
      <c r="AG25">
        <v>0</v>
      </c>
      <c r="AH25">
        <v>37.483672979056443</v>
      </c>
      <c r="AI25">
        <v>2.4956173086363602</v>
      </c>
      <c r="AJ25">
        <v>0</v>
      </c>
      <c r="AK25">
        <v>16.662173967375885</v>
      </c>
      <c r="AL25">
        <v>19.647197259208266</v>
      </c>
      <c r="AM25">
        <v>0</v>
      </c>
      <c r="AN25">
        <v>0</v>
      </c>
      <c r="AO25">
        <v>0</v>
      </c>
      <c r="AP25">
        <v>0.43946140357381952</v>
      </c>
      <c r="AQ25">
        <v>0</v>
      </c>
      <c r="AR25">
        <v>8.1167388000000003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741.32349900031954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108.06893264885633</v>
      </c>
      <c r="L26">
        <v>34.029463685317502</v>
      </c>
      <c r="M26">
        <v>0</v>
      </c>
      <c r="N26">
        <v>29.101033448879264</v>
      </c>
      <c r="O26">
        <v>48.872613588856261</v>
      </c>
      <c r="P26">
        <v>57.025340580689544</v>
      </c>
      <c r="Q26">
        <v>5.1797454105960252</v>
      </c>
      <c r="R26">
        <v>10.387757307188012</v>
      </c>
      <c r="S26">
        <v>6.46729681071964</v>
      </c>
      <c r="T26">
        <v>0</v>
      </c>
      <c r="U26">
        <v>272.88</v>
      </c>
      <c r="V26">
        <v>5.08997971101146</v>
      </c>
      <c r="W26">
        <v>10.856276647554413</v>
      </c>
      <c r="X26">
        <v>36.351186347753163</v>
      </c>
      <c r="Y26">
        <v>0</v>
      </c>
      <c r="Z26">
        <v>3.1962953599999997</v>
      </c>
      <c r="AA26">
        <v>6.8729915072667618</v>
      </c>
      <c r="AB26">
        <v>9.6838366899886434</v>
      </c>
      <c r="AC26">
        <v>7.1218865668903444</v>
      </c>
      <c r="AD26">
        <v>6.716624525416095</v>
      </c>
      <c r="AE26">
        <v>12.116807626125919</v>
      </c>
      <c r="AF26">
        <v>0</v>
      </c>
      <c r="AG26">
        <v>0</v>
      </c>
      <c r="AH26">
        <v>37.483672979056443</v>
      </c>
      <c r="AI26">
        <v>12.166134644472514</v>
      </c>
      <c r="AJ26">
        <v>0</v>
      </c>
      <c r="AK26">
        <v>16.662173967375885</v>
      </c>
      <c r="AL26">
        <v>19.647197259208266</v>
      </c>
      <c r="AM26">
        <v>0</v>
      </c>
      <c r="AN26">
        <v>0</v>
      </c>
      <c r="AO26">
        <v>0</v>
      </c>
      <c r="AP26">
        <v>0.43946140357381952</v>
      </c>
      <c r="AQ26">
        <v>0</v>
      </c>
      <c r="AR26">
        <v>8.1167388000000003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772.35144400566605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86.841982951302683</v>
      </c>
      <c r="L27">
        <v>34.029463685317502</v>
      </c>
      <c r="M27">
        <v>0</v>
      </c>
      <c r="N27">
        <v>29.101033448879264</v>
      </c>
      <c r="O27">
        <v>48.872613588856261</v>
      </c>
      <c r="P27">
        <v>57.025340580689544</v>
      </c>
      <c r="Q27">
        <v>5.1797454105960252</v>
      </c>
      <c r="R27">
        <v>10.257279335231315</v>
      </c>
      <c r="S27">
        <v>6.46729681071964</v>
      </c>
      <c r="T27">
        <v>0</v>
      </c>
      <c r="U27">
        <v>272.88</v>
      </c>
      <c r="V27">
        <v>5.08997971101146</v>
      </c>
      <c r="W27">
        <v>10.856276647554413</v>
      </c>
      <c r="X27">
        <v>36.351186347753163</v>
      </c>
      <c r="Y27">
        <v>0</v>
      </c>
      <c r="Z27">
        <v>3.1962953599999997</v>
      </c>
      <c r="AA27">
        <v>10.3191676451008</v>
      </c>
      <c r="AB27">
        <v>9.6838366899886434</v>
      </c>
      <c r="AC27">
        <v>7.1218865668903444</v>
      </c>
      <c r="AD27">
        <v>6.716624525416095</v>
      </c>
      <c r="AE27">
        <v>12.116807626125919</v>
      </c>
      <c r="AF27">
        <v>0</v>
      </c>
      <c r="AG27">
        <v>0</v>
      </c>
      <c r="AH27">
        <v>37.483672979056443</v>
      </c>
      <c r="AI27">
        <v>16.221512929928753</v>
      </c>
      <c r="AJ27">
        <v>0</v>
      </c>
      <c r="AK27">
        <v>16.662173967375885</v>
      </c>
      <c r="AL27">
        <v>19.647197259208266</v>
      </c>
      <c r="AM27">
        <v>0</v>
      </c>
      <c r="AN27">
        <v>0</v>
      </c>
      <c r="AO27">
        <v>0</v>
      </c>
      <c r="AP27">
        <v>0.43946140357381952</v>
      </c>
      <c r="AQ27">
        <v>0</v>
      </c>
      <c r="AR27">
        <v>8.1167388000000003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758.49557075944597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86.841982951302683</v>
      </c>
      <c r="L28">
        <v>34.029463685317502</v>
      </c>
      <c r="M28">
        <v>0</v>
      </c>
      <c r="N28">
        <v>29.101033448879264</v>
      </c>
      <c r="O28">
        <v>48.872613588856261</v>
      </c>
      <c r="P28">
        <v>57.025340580689544</v>
      </c>
      <c r="Q28">
        <v>5.1797454105960252</v>
      </c>
      <c r="R28">
        <v>10.257279335231315</v>
      </c>
      <c r="S28">
        <v>6.46729681071964</v>
      </c>
      <c r="T28">
        <v>0</v>
      </c>
      <c r="U28">
        <v>272.88</v>
      </c>
      <c r="V28">
        <v>5.08997971101146</v>
      </c>
      <c r="W28">
        <v>10.856276647554413</v>
      </c>
      <c r="X28">
        <v>36.351186347753163</v>
      </c>
      <c r="Y28">
        <v>0</v>
      </c>
      <c r="Z28">
        <v>3.1962953599999997</v>
      </c>
      <c r="AA28">
        <v>10.3191676451008</v>
      </c>
      <c r="AB28">
        <v>9.6838366899886434</v>
      </c>
      <c r="AC28">
        <v>7.1218865668903444</v>
      </c>
      <c r="AD28">
        <v>6.716624525416095</v>
      </c>
      <c r="AE28">
        <v>12.116807626125919</v>
      </c>
      <c r="AF28">
        <v>0</v>
      </c>
      <c r="AG28">
        <v>0</v>
      </c>
      <c r="AH28">
        <v>37.483672979056443</v>
      </c>
      <c r="AI28">
        <v>16.221512929928753</v>
      </c>
      <c r="AJ28">
        <v>0</v>
      </c>
      <c r="AK28">
        <v>16.662173967375885</v>
      </c>
      <c r="AL28">
        <v>19.647197259208266</v>
      </c>
      <c r="AM28">
        <v>0</v>
      </c>
      <c r="AN28">
        <v>0</v>
      </c>
      <c r="AO28">
        <v>0</v>
      </c>
      <c r="AP28">
        <v>0.43946140357381952</v>
      </c>
      <c r="AQ28">
        <v>0</v>
      </c>
      <c r="AR28">
        <v>8.1167388000000003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758.49557075944597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94.017017070136674</v>
      </c>
      <c r="L29">
        <v>34.029463685317502</v>
      </c>
      <c r="M29">
        <v>0</v>
      </c>
      <c r="N29">
        <v>29.101033448879264</v>
      </c>
      <c r="O29">
        <v>48.872613588856261</v>
      </c>
      <c r="P29">
        <v>57.025340580689544</v>
      </c>
      <c r="Q29">
        <v>2.8905077447811447</v>
      </c>
      <c r="R29">
        <v>10.258507168486279</v>
      </c>
      <c r="S29">
        <v>6.4676824869646179</v>
      </c>
      <c r="T29">
        <v>0</v>
      </c>
      <c r="U29">
        <v>272.88</v>
      </c>
      <c r="V29">
        <v>5.08997971101146</v>
      </c>
      <c r="W29">
        <v>10.856276647554413</v>
      </c>
      <c r="X29">
        <v>36.351186347753163</v>
      </c>
      <c r="Y29">
        <v>0</v>
      </c>
      <c r="Z29">
        <v>3.1962953599999997</v>
      </c>
      <c r="AA29">
        <v>10.3191676451008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37.483672979056443</v>
      </c>
      <c r="AI29">
        <v>12.166134644472514</v>
      </c>
      <c r="AJ29">
        <v>0</v>
      </c>
      <c r="AK29">
        <v>16.662173967375885</v>
      </c>
      <c r="AL29">
        <v>19.647197259208266</v>
      </c>
      <c r="AM29">
        <v>0</v>
      </c>
      <c r="AN29">
        <v>0</v>
      </c>
      <c r="AO29">
        <v>0</v>
      </c>
      <c r="AP29">
        <v>0.43946140357381952</v>
      </c>
      <c r="AQ29">
        <v>0</v>
      </c>
      <c r="AR29">
        <v>8.1167388000000003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757.08872773682708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96.489325459982453</v>
      </c>
      <c r="L30">
        <v>34.029463685317502</v>
      </c>
      <c r="M30">
        <v>0</v>
      </c>
      <c r="N30">
        <v>29.101033448879264</v>
      </c>
      <c r="O30">
        <v>48.872613588856261</v>
      </c>
      <c r="P30">
        <v>57.025340580689544</v>
      </c>
      <c r="Q30">
        <v>2.8905077447811447</v>
      </c>
      <c r="R30">
        <v>10.39046221673004</v>
      </c>
      <c r="S30">
        <v>6.4676824869646179</v>
      </c>
      <c r="T30">
        <v>0</v>
      </c>
      <c r="U30">
        <v>272.88</v>
      </c>
      <c r="V30">
        <v>5.08997971101146</v>
      </c>
      <c r="W30">
        <v>10.856276647554413</v>
      </c>
      <c r="X30">
        <v>36.351186347753163</v>
      </c>
      <c r="Y30">
        <v>0</v>
      </c>
      <c r="Z30">
        <v>3.1962953599999997</v>
      </c>
      <c r="AA30">
        <v>10.3191676451008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37.483672979056443</v>
      </c>
      <c r="AI30">
        <v>12.166134644472514</v>
      </c>
      <c r="AJ30">
        <v>0</v>
      </c>
      <c r="AK30">
        <v>16.662173967375885</v>
      </c>
      <c r="AL30">
        <v>19.647197259208266</v>
      </c>
      <c r="AM30">
        <v>0</v>
      </c>
      <c r="AN30">
        <v>0</v>
      </c>
      <c r="AO30">
        <v>0</v>
      </c>
      <c r="AP30">
        <v>0.43946140357381952</v>
      </c>
      <c r="AQ30">
        <v>0</v>
      </c>
      <c r="AR30">
        <v>8.1167388000000003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759.69299117491664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86.841982951302683</v>
      </c>
      <c r="L31">
        <v>34.029463685317502</v>
      </c>
      <c r="M31">
        <v>0</v>
      </c>
      <c r="N31">
        <v>29.101033448879264</v>
      </c>
      <c r="O31">
        <v>48.872613588856261</v>
      </c>
      <c r="P31">
        <v>57.025340580689544</v>
      </c>
      <c r="Q31">
        <v>2.8905077447811447</v>
      </c>
      <c r="R31">
        <v>5.7899074460966542</v>
      </c>
      <c r="S31">
        <v>3.8603620540827146</v>
      </c>
      <c r="T31">
        <v>0</v>
      </c>
      <c r="U31">
        <v>272.88</v>
      </c>
      <c r="V31">
        <v>5.08997971101146</v>
      </c>
      <c r="W31">
        <v>10.856276647554413</v>
      </c>
      <c r="X31">
        <v>36.351186347753163</v>
      </c>
      <c r="Y31">
        <v>0</v>
      </c>
      <c r="Z31">
        <v>3.1962953599999997</v>
      </c>
      <c r="AA31">
        <v>10.3191676451008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37.483672979056443</v>
      </c>
      <c r="AI31">
        <v>12.166134644472514</v>
      </c>
      <c r="AJ31">
        <v>0</v>
      </c>
      <c r="AK31">
        <v>16.662173967375885</v>
      </c>
      <c r="AL31">
        <v>19.647197259208266</v>
      </c>
      <c r="AM31">
        <v>0</v>
      </c>
      <c r="AN31">
        <v>0</v>
      </c>
      <c r="AO31">
        <v>0</v>
      </c>
      <c r="AP31">
        <v>0.43946140357381952</v>
      </c>
      <c r="AQ31">
        <v>0</v>
      </c>
      <c r="AR31">
        <v>8.1167388000000003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742.83777346272166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86.841982951302683</v>
      </c>
      <c r="L32">
        <v>34.029463685317502</v>
      </c>
      <c r="M32">
        <v>0</v>
      </c>
      <c r="N32">
        <v>29.101033448879264</v>
      </c>
      <c r="O32">
        <v>48.872613588856261</v>
      </c>
      <c r="P32">
        <v>57.025340580689544</v>
      </c>
      <c r="Q32">
        <v>3.0007751331806056</v>
      </c>
      <c r="R32">
        <v>5.8007374737725561</v>
      </c>
      <c r="S32">
        <v>3.8599303594902752</v>
      </c>
      <c r="T32">
        <v>0</v>
      </c>
      <c r="U32">
        <v>272.88</v>
      </c>
      <c r="V32">
        <v>5.08997971101146</v>
      </c>
      <c r="W32">
        <v>10.856276647554413</v>
      </c>
      <c r="X32">
        <v>36.351186347753163</v>
      </c>
      <c r="Y32">
        <v>0</v>
      </c>
      <c r="Z32">
        <v>3.1962953599999997</v>
      </c>
      <c r="AA32">
        <v>10.3191676451008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37.483672979056443</v>
      </c>
      <c r="AI32">
        <v>1.5597607649236738</v>
      </c>
      <c r="AJ32">
        <v>0</v>
      </c>
      <c r="AK32">
        <v>16.662173967375885</v>
      </c>
      <c r="AL32">
        <v>19.647197259208266</v>
      </c>
      <c r="AM32">
        <v>0</v>
      </c>
      <c r="AN32">
        <v>0</v>
      </c>
      <c r="AO32">
        <v>0</v>
      </c>
      <c r="AP32">
        <v>0.43946140357381952</v>
      </c>
      <c r="AQ32">
        <v>0</v>
      </c>
      <c r="AR32">
        <v>8.1167388000000003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732.35206530465553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86.841982951302683</v>
      </c>
      <c r="L33">
        <v>34.029463685317502</v>
      </c>
      <c r="M33">
        <v>0</v>
      </c>
      <c r="N33">
        <v>29.101033448879264</v>
      </c>
      <c r="O33">
        <v>48.872613588856261</v>
      </c>
      <c r="P33">
        <v>57.025340580689544</v>
      </c>
      <c r="Q33">
        <v>3.0007751331806056</v>
      </c>
      <c r="R33">
        <v>5.8007374737725561</v>
      </c>
      <c r="S33">
        <v>3.8599303594902752</v>
      </c>
      <c r="T33">
        <v>0</v>
      </c>
      <c r="U33">
        <v>272.88</v>
      </c>
      <c r="V33">
        <v>5.0975755763427877</v>
      </c>
      <c r="W33">
        <v>10.856496818050331</v>
      </c>
      <c r="X33">
        <v>36.351186347753163</v>
      </c>
      <c r="Y33">
        <v>0</v>
      </c>
      <c r="Z33">
        <v>3.1962953599999997</v>
      </c>
      <c r="AA33">
        <v>6.8729915072667618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37.483672979056443</v>
      </c>
      <c r="AI33">
        <v>0.87346603683310553</v>
      </c>
      <c r="AJ33">
        <v>0</v>
      </c>
      <c r="AK33">
        <v>16.662173967375885</v>
      </c>
      <c r="AL33">
        <v>19.647197259208266</v>
      </c>
      <c r="AM33">
        <v>0</v>
      </c>
      <c r="AN33">
        <v>0</v>
      </c>
      <c r="AO33">
        <v>0</v>
      </c>
      <c r="AP33">
        <v>0.43946140357381952</v>
      </c>
      <c r="AQ33">
        <v>0</v>
      </c>
      <c r="AR33">
        <v>8.1167388000000003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728.22741047455816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86.841982951302683</v>
      </c>
      <c r="L34">
        <v>34.029463685317502</v>
      </c>
      <c r="M34">
        <v>0</v>
      </c>
      <c r="N34">
        <v>29.101033448879264</v>
      </c>
      <c r="O34">
        <v>48.872613588856261</v>
      </c>
      <c r="P34">
        <v>57.025340580689544</v>
      </c>
      <c r="Q34">
        <v>3.0007751331806056</v>
      </c>
      <c r="R34">
        <v>5.8007374737725561</v>
      </c>
      <c r="S34">
        <v>3.8599303594902752</v>
      </c>
      <c r="T34">
        <v>0</v>
      </c>
      <c r="U34">
        <v>272.88</v>
      </c>
      <c r="V34">
        <v>5.09594222389181</v>
      </c>
      <c r="W34">
        <v>10.855331430594902</v>
      </c>
      <c r="X34">
        <v>36.348070445331373</v>
      </c>
      <c r="Y34">
        <v>0</v>
      </c>
      <c r="Z34">
        <v>3.1962953599999997</v>
      </c>
      <c r="AA34">
        <v>6.8729915072667618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37.483672979056443</v>
      </c>
      <c r="AI34">
        <v>0.87346603683310553</v>
      </c>
      <c r="AJ34">
        <v>0</v>
      </c>
      <c r="AK34">
        <v>16.662173967375885</v>
      </c>
      <c r="AL34">
        <v>19.647197259208266</v>
      </c>
      <c r="AM34">
        <v>0</v>
      </c>
      <c r="AN34">
        <v>0</v>
      </c>
      <c r="AO34">
        <v>0</v>
      </c>
      <c r="AP34">
        <v>0.43946140357381952</v>
      </c>
      <c r="AQ34">
        <v>0</v>
      </c>
      <c r="AR34">
        <v>8.1167388000000003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728.22149583222995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86.841982951302683</v>
      </c>
      <c r="L35">
        <v>34.999448398063848</v>
      </c>
      <c r="M35">
        <v>0</v>
      </c>
      <c r="N35">
        <v>29.101033448879264</v>
      </c>
      <c r="O35">
        <v>48.872613588856261</v>
      </c>
      <c r="P35">
        <v>57.025340580689544</v>
      </c>
      <c r="Q35">
        <v>3.0007751331806056</v>
      </c>
      <c r="R35">
        <v>5.8007374737725561</v>
      </c>
      <c r="S35">
        <v>3.8599303594902752</v>
      </c>
      <c r="T35">
        <v>0</v>
      </c>
      <c r="U35">
        <v>272.88</v>
      </c>
      <c r="V35">
        <v>5.09594222389181</v>
      </c>
      <c r="W35">
        <v>10.855331430594902</v>
      </c>
      <c r="X35">
        <v>36.348070445331373</v>
      </c>
      <c r="Y35">
        <v>0</v>
      </c>
      <c r="Z35">
        <v>3.1962953599999997</v>
      </c>
      <c r="AA35">
        <v>6.8729915072667618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37.483672979056443</v>
      </c>
      <c r="AI35">
        <v>0.87346603683310553</v>
      </c>
      <c r="AJ35">
        <v>0</v>
      </c>
      <c r="AK35">
        <v>16.662173967375885</v>
      </c>
      <c r="AL35">
        <v>19.647197259208266</v>
      </c>
      <c r="AM35">
        <v>0</v>
      </c>
      <c r="AN35">
        <v>0</v>
      </c>
      <c r="AO35">
        <v>0</v>
      </c>
      <c r="AP35">
        <v>0.94170289881922142</v>
      </c>
      <c r="AQ35">
        <v>0</v>
      </c>
      <c r="AR35">
        <v>8.1167388000000003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729.69372204022181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86.841982951302683</v>
      </c>
      <c r="L36">
        <v>34.999448398063848</v>
      </c>
      <c r="M36">
        <v>0</v>
      </c>
      <c r="N36">
        <v>29.101033448879264</v>
      </c>
      <c r="O36">
        <v>48.872613588856261</v>
      </c>
      <c r="P36">
        <v>57.025340580689544</v>
      </c>
      <c r="Q36">
        <v>3.0007751331806056</v>
      </c>
      <c r="R36">
        <v>5.8007374737725561</v>
      </c>
      <c r="S36">
        <v>3.8599303594902752</v>
      </c>
      <c r="T36">
        <v>0</v>
      </c>
      <c r="U36">
        <v>272.88</v>
      </c>
      <c r="V36">
        <v>5.09594222389181</v>
      </c>
      <c r="W36">
        <v>10.855331430594902</v>
      </c>
      <c r="X36">
        <v>36.348070445331373</v>
      </c>
      <c r="Y36">
        <v>0</v>
      </c>
      <c r="Z36">
        <v>3.1962953599999997</v>
      </c>
      <c r="AA36">
        <v>6.8729915072667618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37.483672979056443</v>
      </c>
      <c r="AI36">
        <v>0.87346603683310553</v>
      </c>
      <c r="AJ36">
        <v>0</v>
      </c>
      <c r="AK36">
        <v>16.662173967375885</v>
      </c>
      <c r="AL36">
        <v>19.647197259208266</v>
      </c>
      <c r="AM36">
        <v>0</v>
      </c>
      <c r="AN36">
        <v>0</v>
      </c>
      <c r="AO36">
        <v>0</v>
      </c>
      <c r="AP36">
        <v>0.94170289881922142</v>
      </c>
      <c r="AQ36">
        <v>0</v>
      </c>
      <c r="AR36">
        <v>8.1167388000000003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729.69372204022181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86.841982951302683</v>
      </c>
      <c r="L37">
        <v>34.999448398063848</v>
      </c>
      <c r="M37">
        <v>0</v>
      </c>
      <c r="N37">
        <v>29.101033448879264</v>
      </c>
      <c r="O37">
        <v>48.872613588856261</v>
      </c>
      <c r="P37">
        <v>57.025340580689544</v>
      </c>
      <c r="Q37">
        <v>3.0007751331806056</v>
      </c>
      <c r="R37">
        <v>5.8007374737725561</v>
      </c>
      <c r="S37">
        <v>3.8599303594902752</v>
      </c>
      <c r="T37">
        <v>0</v>
      </c>
      <c r="U37">
        <v>276.14876680094073</v>
      </c>
      <c r="V37">
        <v>5.09594222389181</v>
      </c>
      <c r="W37">
        <v>10.855331430594902</v>
      </c>
      <c r="X37">
        <v>36.348070445331373</v>
      </c>
      <c r="Y37">
        <v>0</v>
      </c>
      <c r="Z37">
        <v>3.1962953599999997</v>
      </c>
      <c r="AA37">
        <v>6.8729915072667618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37.483672979056443</v>
      </c>
      <c r="AI37">
        <v>3.4314738523490469</v>
      </c>
      <c r="AJ37">
        <v>0</v>
      </c>
      <c r="AK37">
        <v>16.662173967375885</v>
      </c>
      <c r="AL37">
        <v>19.647197259208266</v>
      </c>
      <c r="AM37">
        <v>0</v>
      </c>
      <c r="AN37">
        <v>0</v>
      </c>
      <c r="AO37">
        <v>0</v>
      </c>
      <c r="AP37">
        <v>2.9820590526154103</v>
      </c>
      <c r="AQ37">
        <v>0</v>
      </c>
      <c r="AR37">
        <v>8.1167388000000003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737.56085281047478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86.841982951302683</v>
      </c>
      <c r="L38">
        <v>34.999448398063848</v>
      </c>
      <c r="M38">
        <v>0</v>
      </c>
      <c r="N38">
        <v>29.101033448879264</v>
      </c>
      <c r="O38">
        <v>48.872613588856261</v>
      </c>
      <c r="P38">
        <v>57.025340580689544</v>
      </c>
      <c r="Q38">
        <v>3.0007751331806056</v>
      </c>
      <c r="R38">
        <v>5.8007374737725561</v>
      </c>
      <c r="S38">
        <v>3.8599303594902752</v>
      </c>
      <c r="T38">
        <v>0</v>
      </c>
      <c r="U38">
        <v>276.67</v>
      </c>
      <c r="V38">
        <v>5.09594222389181</v>
      </c>
      <c r="W38">
        <v>10.855331430594902</v>
      </c>
      <c r="X38">
        <v>36.348070445331373</v>
      </c>
      <c r="Y38">
        <v>0</v>
      </c>
      <c r="Z38">
        <v>3.1962953599999997</v>
      </c>
      <c r="AA38">
        <v>3.4268156234177223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37.483672979056443</v>
      </c>
      <c r="AI38">
        <v>3.4314738523490469</v>
      </c>
      <c r="AJ38">
        <v>0</v>
      </c>
      <c r="AK38">
        <v>16.662173967375885</v>
      </c>
      <c r="AL38">
        <v>19.647197259208266</v>
      </c>
      <c r="AM38">
        <v>0</v>
      </c>
      <c r="AN38">
        <v>0</v>
      </c>
      <c r="AO38">
        <v>0</v>
      </c>
      <c r="AP38">
        <v>2.9820590526154103</v>
      </c>
      <c r="AQ38">
        <v>0</v>
      </c>
      <c r="AR38">
        <v>8.1167388000000003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734.63591012568509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86.841982951302683</v>
      </c>
      <c r="L39">
        <v>34.999448398063848</v>
      </c>
      <c r="M39">
        <v>0</v>
      </c>
      <c r="N39">
        <v>29.101033448879264</v>
      </c>
      <c r="O39">
        <v>48.872613588856261</v>
      </c>
      <c r="P39">
        <v>57.025340580689544</v>
      </c>
      <c r="Q39">
        <v>3.0007751331806056</v>
      </c>
      <c r="R39">
        <v>5.8007374737725561</v>
      </c>
      <c r="S39">
        <v>3.8599303594902752</v>
      </c>
      <c r="T39">
        <v>0</v>
      </c>
      <c r="U39">
        <v>276.67</v>
      </c>
      <c r="V39">
        <v>5.09594222389181</v>
      </c>
      <c r="W39">
        <v>10.856527004399231</v>
      </c>
      <c r="X39">
        <v>36.350256693093584</v>
      </c>
      <c r="Y39">
        <v>0</v>
      </c>
      <c r="Z39">
        <v>3.1962953599999997</v>
      </c>
      <c r="AA39">
        <v>3.4268156234177223</v>
      </c>
      <c r="AB39">
        <v>9.6838366899886434</v>
      </c>
      <c r="AC39">
        <v>7.1218865668903444</v>
      </c>
      <c r="AD39">
        <v>4.4777498257343789</v>
      </c>
      <c r="AE39">
        <v>12.116807626125919</v>
      </c>
      <c r="AF39">
        <v>0</v>
      </c>
      <c r="AG39">
        <v>0</v>
      </c>
      <c r="AH39">
        <v>37.483672979056443</v>
      </c>
      <c r="AI39">
        <v>3.4314738523490469</v>
      </c>
      <c r="AJ39">
        <v>0</v>
      </c>
      <c r="AK39">
        <v>16.662173967375885</v>
      </c>
      <c r="AL39">
        <v>19.647197259208266</v>
      </c>
      <c r="AM39">
        <v>0</v>
      </c>
      <c r="AN39">
        <v>0</v>
      </c>
      <c r="AO39">
        <v>0</v>
      </c>
      <c r="AP39">
        <v>2.9820590526154103</v>
      </c>
      <c r="AQ39">
        <v>0</v>
      </c>
      <c r="AR39">
        <v>8.1167388000000003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734.63929194725165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86.841982951302683</v>
      </c>
      <c r="L40">
        <v>34.999448398063848</v>
      </c>
      <c r="M40">
        <v>0</v>
      </c>
      <c r="N40">
        <v>29.101033448879264</v>
      </c>
      <c r="O40">
        <v>48.872613588856261</v>
      </c>
      <c r="P40">
        <v>57.025340580689544</v>
      </c>
      <c r="Q40">
        <v>3.0007751331806056</v>
      </c>
      <c r="R40">
        <v>5.8007374737725561</v>
      </c>
      <c r="S40">
        <v>3.8599303594902752</v>
      </c>
      <c r="T40">
        <v>0</v>
      </c>
      <c r="U40">
        <v>276.67</v>
      </c>
      <c r="V40">
        <v>5.09594222389181</v>
      </c>
      <c r="W40">
        <v>10.856527004399231</v>
      </c>
      <c r="X40">
        <v>36.350256693093584</v>
      </c>
      <c r="Y40">
        <v>0</v>
      </c>
      <c r="Z40">
        <v>3.1962953599999997</v>
      </c>
      <c r="AA40">
        <v>3.4268156234177223</v>
      </c>
      <c r="AB40">
        <v>9.6838366899886434</v>
      </c>
      <c r="AC40">
        <v>7.1218865668903444</v>
      </c>
      <c r="AD40">
        <v>4.4777498257343789</v>
      </c>
      <c r="AE40">
        <v>12.116807626125919</v>
      </c>
      <c r="AF40">
        <v>0</v>
      </c>
      <c r="AG40">
        <v>0</v>
      </c>
      <c r="AH40">
        <v>37.483672979056443</v>
      </c>
      <c r="AI40">
        <v>3.4314738523490469</v>
      </c>
      <c r="AJ40">
        <v>0</v>
      </c>
      <c r="AK40">
        <v>16.662173967375885</v>
      </c>
      <c r="AL40">
        <v>19.647197259208266</v>
      </c>
      <c r="AM40">
        <v>0</v>
      </c>
      <c r="AN40">
        <v>0</v>
      </c>
      <c r="AO40">
        <v>0</v>
      </c>
      <c r="AP40">
        <v>0.94170289881922142</v>
      </c>
      <c r="AQ40">
        <v>0</v>
      </c>
      <c r="AR40">
        <v>8.1167388000000003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732.59893579345544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86.841982951302683</v>
      </c>
      <c r="L41">
        <v>34.999448398063848</v>
      </c>
      <c r="M41">
        <v>0</v>
      </c>
      <c r="N41">
        <v>29.101033448879264</v>
      </c>
      <c r="O41">
        <v>48.872613588856261</v>
      </c>
      <c r="P41">
        <v>57.023444042408542</v>
      </c>
      <c r="Q41">
        <v>3.0007506244796005</v>
      </c>
      <c r="R41">
        <v>5.6507184011749896</v>
      </c>
      <c r="S41">
        <v>3.7211698984427897</v>
      </c>
      <c r="T41">
        <v>0</v>
      </c>
      <c r="U41">
        <v>276.67</v>
      </c>
      <c r="V41">
        <v>5.09594222389181</v>
      </c>
      <c r="W41">
        <v>10.521803464863559</v>
      </c>
      <c r="X41">
        <v>35.659236455872922</v>
      </c>
      <c r="Y41">
        <v>0</v>
      </c>
      <c r="Z41">
        <v>3.1962953599999997</v>
      </c>
      <c r="AA41">
        <v>0</v>
      </c>
      <c r="AB41">
        <v>9.6838366899886434</v>
      </c>
      <c r="AC41">
        <v>7.1218865668903444</v>
      </c>
      <c r="AD41">
        <v>4.4777498257343789</v>
      </c>
      <c r="AE41">
        <v>12.116807626125919</v>
      </c>
      <c r="AF41">
        <v>0</v>
      </c>
      <c r="AG41">
        <v>0</v>
      </c>
      <c r="AH41">
        <v>37.483672979056443</v>
      </c>
      <c r="AI41">
        <v>0.87346603683310553</v>
      </c>
      <c r="AJ41">
        <v>0</v>
      </c>
      <c r="AK41">
        <v>16.662173967375885</v>
      </c>
      <c r="AL41">
        <v>19.647197259208266</v>
      </c>
      <c r="AM41">
        <v>0</v>
      </c>
      <c r="AN41">
        <v>0</v>
      </c>
      <c r="AO41">
        <v>0</v>
      </c>
      <c r="AP41">
        <v>0.94170289881922142</v>
      </c>
      <c r="AQ41">
        <v>0</v>
      </c>
      <c r="AR41">
        <v>8.1167388000000003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725.29766799713821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86.841982951302683</v>
      </c>
      <c r="L42">
        <v>34.999448398063848</v>
      </c>
      <c r="M42">
        <v>0</v>
      </c>
      <c r="N42">
        <v>29.101033448879264</v>
      </c>
      <c r="O42">
        <v>48.872613588856261</v>
      </c>
      <c r="P42">
        <v>57.023444042408542</v>
      </c>
      <c r="Q42">
        <v>3.0007506244796005</v>
      </c>
      <c r="R42">
        <v>5.6507184011749896</v>
      </c>
      <c r="S42">
        <v>3.7211698984427897</v>
      </c>
      <c r="T42">
        <v>0</v>
      </c>
      <c r="U42">
        <v>276.67</v>
      </c>
      <c r="V42">
        <v>5.09594222389181</v>
      </c>
      <c r="W42">
        <v>10.856276647554413</v>
      </c>
      <c r="X42">
        <v>36.351186347753163</v>
      </c>
      <c r="Y42">
        <v>0</v>
      </c>
      <c r="Z42">
        <v>3.1962953599999997</v>
      </c>
      <c r="AA42">
        <v>0</v>
      </c>
      <c r="AB42">
        <v>9.6838366899886434</v>
      </c>
      <c r="AC42">
        <v>7.1218865668903444</v>
      </c>
      <c r="AD42">
        <v>4.4777498257343789</v>
      </c>
      <c r="AE42">
        <v>12.116807626125919</v>
      </c>
      <c r="AF42">
        <v>0</v>
      </c>
      <c r="AG42">
        <v>0</v>
      </c>
      <c r="AH42">
        <v>37.483672979056443</v>
      </c>
      <c r="AI42">
        <v>0.87346603683310553</v>
      </c>
      <c r="AJ42">
        <v>0</v>
      </c>
      <c r="AK42">
        <v>16.662173967375885</v>
      </c>
      <c r="AL42">
        <v>19.647197259208266</v>
      </c>
      <c r="AM42">
        <v>0</v>
      </c>
      <c r="AN42">
        <v>0</v>
      </c>
      <c r="AO42">
        <v>0</v>
      </c>
      <c r="AP42">
        <v>0.94170289881922142</v>
      </c>
      <c r="AQ42">
        <v>0</v>
      </c>
      <c r="AR42">
        <v>8.1167388000000003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726.32409107170929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89.99896181458746</v>
      </c>
      <c r="L43">
        <v>34.999448398063848</v>
      </c>
      <c r="M43">
        <v>0</v>
      </c>
      <c r="N43">
        <v>29.101033448879264</v>
      </c>
      <c r="O43">
        <v>48.872613588856261</v>
      </c>
      <c r="P43">
        <v>57.023444042408542</v>
      </c>
      <c r="Q43">
        <v>3.0007506244796005</v>
      </c>
      <c r="R43">
        <v>5.6507184011749896</v>
      </c>
      <c r="S43">
        <v>3.7211698984427897</v>
      </c>
      <c r="T43">
        <v>0</v>
      </c>
      <c r="U43">
        <v>276.67</v>
      </c>
      <c r="V43">
        <v>5.09594222389181</v>
      </c>
      <c r="W43">
        <v>10.856276647554413</v>
      </c>
      <c r="X43">
        <v>36.351186347753163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37.483672979056443</v>
      </c>
      <c r="AI43">
        <v>3.4314738523490469</v>
      </c>
      <c r="AJ43">
        <v>0</v>
      </c>
      <c r="AK43">
        <v>16.662173967375885</v>
      </c>
      <c r="AL43">
        <v>19.647197259208266</v>
      </c>
      <c r="AM43">
        <v>0</v>
      </c>
      <c r="AN43">
        <v>0</v>
      </c>
      <c r="AO43">
        <v>0</v>
      </c>
      <c r="AP43">
        <v>0.94170289881922142</v>
      </c>
      <c r="AQ43">
        <v>0</v>
      </c>
      <c r="AR43">
        <v>8.1167388000000003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732.03907775051016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86.842691441901792</v>
      </c>
      <c r="L44">
        <v>34.999448398063848</v>
      </c>
      <c r="M44">
        <v>0</v>
      </c>
      <c r="N44">
        <v>29.101033448879264</v>
      </c>
      <c r="O44">
        <v>48.872613588856261</v>
      </c>
      <c r="P44">
        <v>57.023444042408542</v>
      </c>
      <c r="Q44">
        <v>3.0007506244796005</v>
      </c>
      <c r="R44">
        <v>5.6507184011749896</v>
      </c>
      <c r="S44">
        <v>3.7211698984427897</v>
      </c>
      <c r="T44">
        <v>0</v>
      </c>
      <c r="U44">
        <v>276.67</v>
      </c>
      <c r="V44">
        <v>5.09594222389181</v>
      </c>
      <c r="W44">
        <v>10.856276647554413</v>
      </c>
      <c r="X44">
        <v>36.351186347753163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37.483672979056443</v>
      </c>
      <c r="AI44">
        <v>3.4314738523490469</v>
      </c>
      <c r="AJ44">
        <v>0</v>
      </c>
      <c r="AK44">
        <v>16.662173967375885</v>
      </c>
      <c r="AL44">
        <v>19.647197259208266</v>
      </c>
      <c r="AM44">
        <v>0</v>
      </c>
      <c r="AN44">
        <v>0</v>
      </c>
      <c r="AO44">
        <v>0</v>
      </c>
      <c r="AP44">
        <v>0.94170289881922142</v>
      </c>
      <c r="AQ44">
        <v>0</v>
      </c>
      <c r="AR44">
        <v>8.1167388000000003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728.88280737782452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86.842691441901792</v>
      </c>
      <c r="L45">
        <v>34.999448398063848</v>
      </c>
      <c r="M45">
        <v>0</v>
      </c>
      <c r="N45">
        <v>29.101033448879264</v>
      </c>
      <c r="O45">
        <v>48.872613588856261</v>
      </c>
      <c r="P45">
        <v>57.032675618261287</v>
      </c>
      <c r="Q45">
        <v>3.0007506244796005</v>
      </c>
      <c r="R45">
        <v>5.6507184011749896</v>
      </c>
      <c r="S45">
        <v>3.7211698984427897</v>
      </c>
      <c r="T45">
        <v>0</v>
      </c>
      <c r="U45">
        <v>276.67</v>
      </c>
      <c r="V45">
        <v>2.8964369936993699</v>
      </c>
      <c r="W45">
        <v>10.856276647554413</v>
      </c>
      <c r="X45">
        <v>36.351186347753163</v>
      </c>
      <c r="Y45">
        <v>0</v>
      </c>
      <c r="Z45">
        <v>1.5981476799999998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37.483672979056443</v>
      </c>
      <c r="AI45">
        <v>3.4314738523490469</v>
      </c>
      <c r="AJ45">
        <v>0</v>
      </c>
      <c r="AK45">
        <v>16.662173967375885</v>
      </c>
      <c r="AL45">
        <v>19.647197259208266</v>
      </c>
      <c r="AM45">
        <v>0</v>
      </c>
      <c r="AN45">
        <v>0</v>
      </c>
      <c r="AO45">
        <v>0</v>
      </c>
      <c r="AP45">
        <v>0.94170289881922142</v>
      </c>
      <c r="AQ45">
        <v>0</v>
      </c>
      <c r="AR45">
        <v>8.1167388000000003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725.09438604348475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86.842691441901792</v>
      </c>
      <c r="L46">
        <v>34.999448398063848</v>
      </c>
      <c r="M46">
        <v>0</v>
      </c>
      <c r="N46">
        <v>29.101033448879264</v>
      </c>
      <c r="O46">
        <v>48.872613588856261</v>
      </c>
      <c r="P46">
        <v>57.032675618261287</v>
      </c>
      <c r="Q46">
        <v>3.0007506244796005</v>
      </c>
      <c r="R46">
        <v>5.6507184011749896</v>
      </c>
      <c r="S46">
        <v>3.7211698984427897</v>
      </c>
      <c r="T46">
        <v>0</v>
      </c>
      <c r="U46">
        <v>276.67</v>
      </c>
      <c r="V46">
        <v>2.8977928114126654</v>
      </c>
      <c r="W46">
        <v>10.856276647554413</v>
      </c>
      <c r="X46">
        <v>36.351186347753163</v>
      </c>
      <c r="Y46">
        <v>0</v>
      </c>
      <c r="Z46">
        <v>1.5981476799999998</v>
      </c>
      <c r="AA46">
        <v>0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37.483672979056443</v>
      </c>
      <c r="AI46">
        <v>3.4314738523490469</v>
      </c>
      <c r="AJ46">
        <v>0</v>
      </c>
      <c r="AK46">
        <v>16.662173967375885</v>
      </c>
      <c r="AL46">
        <v>19.647197259208266</v>
      </c>
      <c r="AM46">
        <v>0</v>
      </c>
      <c r="AN46">
        <v>0</v>
      </c>
      <c r="AO46">
        <v>0</v>
      </c>
      <c r="AP46">
        <v>0.94170289881922142</v>
      </c>
      <c r="AQ46">
        <v>0</v>
      </c>
      <c r="AR46">
        <v>8.1167388000000003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725.09574186119801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86.842691441901792</v>
      </c>
      <c r="L47">
        <v>34.999448398063848</v>
      </c>
      <c r="M47">
        <v>0</v>
      </c>
      <c r="N47">
        <v>29.101033448879264</v>
      </c>
      <c r="O47">
        <v>48.872613588856261</v>
      </c>
      <c r="P47">
        <v>57.032675618261287</v>
      </c>
      <c r="Q47">
        <v>5.1757477973499615</v>
      </c>
      <c r="R47">
        <v>10.385036498416053</v>
      </c>
      <c r="S47">
        <v>6.4700989703196354</v>
      </c>
      <c r="T47">
        <v>0</v>
      </c>
      <c r="U47">
        <v>276.67</v>
      </c>
      <c r="V47">
        <v>2.8481725768156423</v>
      </c>
      <c r="W47">
        <v>5.7922223947438276</v>
      </c>
      <c r="X47">
        <v>17.849895994382024</v>
      </c>
      <c r="Y47">
        <v>0</v>
      </c>
      <c r="Z47">
        <v>1.5981476799999998</v>
      </c>
      <c r="AA47">
        <v>0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37.483672979056443</v>
      </c>
      <c r="AI47">
        <v>0.87346603683310553</v>
      </c>
      <c r="AJ47">
        <v>0</v>
      </c>
      <c r="AK47">
        <v>16.662173967375885</v>
      </c>
      <c r="AL47">
        <v>19.647197259208266</v>
      </c>
      <c r="AM47">
        <v>0</v>
      </c>
      <c r="AN47">
        <v>0</v>
      </c>
      <c r="AO47">
        <v>0</v>
      </c>
      <c r="AP47">
        <v>0.94170289881922142</v>
      </c>
      <c r="AQ47">
        <v>0</v>
      </c>
      <c r="AR47">
        <v>8.1167388000000003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708.58101354689154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86.842691441901792</v>
      </c>
      <c r="L48">
        <v>34.999448398063848</v>
      </c>
      <c r="M48">
        <v>0</v>
      </c>
      <c r="N48">
        <v>29.101033448879264</v>
      </c>
      <c r="O48">
        <v>48.872613588856261</v>
      </c>
      <c r="P48">
        <v>57.037292527159394</v>
      </c>
      <c r="Q48">
        <v>5.1742838088658614</v>
      </c>
      <c r="R48">
        <v>10.39046221673004</v>
      </c>
      <c r="S48">
        <v>6.4676824869646179</v>
      </c>
      <c r="T48">
        <v>0</v>
      </c>
      <c r="U48">
        <v>276.67</v>
      </c>
      <c r="V48">
        <v>2.798542704975473</v>
      </c>
      <c r="W48">
        <v>5.7922223947438276</v>
      </c>
      <c r="X48">
        <v>36.351186347753163</v>
      </c>
      <c r="Y48">
        <v>0</v>
      </c>
      <c r="Z48">
        <v>1.5981476799999998</v>
      </c>
      <c r="AA48">
        <v>0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37.483672979056443</v>
      </c>
      <c r="AI48">
        <v>0.87346603683310553</v>
      </c>
      <c r="AJ48">
        <v>0</v>
      </c>
      <c r="AK48">
        <v>16.662173967375885</v>
      </c>
      <c r="AL48">
        <v>19.647197259208266</v>
      </c>
      <c r="AM48">
        <v>0</v>
      </c>
      <c r="AN48">
        <v>0</v>
      </c>
      <c r="AO48">
        <v>0</v>
      </c>
      <c r="AP48">
        <v>0.94170289881922142</v>
      </c>
      <c r="AQ48">
        <v>0</v>
      </c>
      <c r="AR48">
        <v>8.1167388000000003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727.03883618379552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86.842691441901792</v>
      </c>
      <c r="L49">
        <v>33.769036302192852</v>
      </c>
      <c r="M49">
        <v>0</v>
      </c>
      <c r="N49">
        <v>29.101033448879264</v>
      </c>
      <c r="O49">
        <v>48.872613588856261</v>
      </c>
      <c r="P49">
        <v>63.038696456322761</v>
      </c>
      <c r="Q49">
        <v>2.8970785538208714</v>
      </c>
      <c r="R49">
        <v>5.5605762852404643</v>
      </c>
      <c r="S49">
        <v>3.5904770046296299</v>
      </c>
      <c r="T49">
        <v>0</v>
      </c>
      <c r="U49">
        <v>276.67</v>
      </c>
      <c r="V49">
        <v>5.0975755763427877</v>
      </c>
      <c r="W49">
        <v>10.856276647554413</v>
      </c>
      <c r="X49">
        <v>36.351186347753163</v>
      </c>
      <c r="Y49">
        <v>0</v>
      </c>
      <c r="Z49">
        <v>1.5981476799999998</v>
      </c>
      <c r="AA49">
        <v>0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37.483672979056443</v>
      </c>
      <c r="AI49">
        <v>0.87346603683310553</v>
      </c>
      <c r="AJ49">
        <v>0</v>
      </c>
      <c r="AK49">
        <v>16.662173967375885</v>
      </c>
      <c r="AL49">
        <v>19.647197259208266</v>
      </c>
      <c r="AM49">
        <v>0</v>
      </c>
      <c r="AN49">
        <v>0</v>
      </c>
      <c r="AO49">
        <v>0</v>
      </c>
      <c r="AP49">
        <v>0.94170289881922142</v>
      </c>
      <c r="AQ49">
        <v>0</v>
      </c>
      <c r="AR49">
        <v>8.1167388000000003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729.18861847239634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86.842691441901792</v>
      </c>
      <c r="L50">
        <v>33.769036302192852</v>
      </c>
      <c r="M50">
        <v>0</v>
      </c>
      <c r="N50">
        <v>29.101033448879264</v>
      </c>
      <c r="O50">
        <v>48.872613588856261</v>
      </c>
      <c r="P50">
        <v>63.488470682201545</v>
      </c>
      <c r="Q50">
        <v>2.8970785538208714</v>
      </c>
      <c r="R50">
        <v>5.5605762852404643</v>
      </c>
      <c r="S50">
        <v>3.5904770046296299</v>
      </c>
      <c r="T50">
        <v>0</v>
      </c>
      <c r="U50">
        <v>276.67</v>
      </c>
      <c r="V50">
        <v>5.0975755763427877</v>
      </c>
      <c r="W50">
        <v>10.856276647554413</v>
      </c>
      <c r="X50">
        <v>36.351186347753163</v>
      </c>
      <c r="Y50">
        <v>0</v>
      </c>
      <c r="Z50">
        <v>1.5981476799999998</v>
      </c>
      <c r="AA50">
        <v>0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37.483672979056443</v>
      </c>
      <c r="AI50">
        <v>0.87346603683310553</v>
      </c>
      <c r="AJ50">
        <v>0</v>
      </c>
      <c r="AK50">
        <v>16.662173967375885</v>
      </c>
      <c r="AL50">
        <v>19.647197259208266</v>
      </c>
      <c r="AM50">
        <v>0</v>
      </c>
      <c r="AN50">
        <v>0</v>
      </c>
      <c r="AO50">
        <v>0</v>
      </c>
      <c r="AP50">
        <v>0.94170289881922142</v>
      </c>
      <c r="AQ50">
        <v>0</v>
      </c>
      <c r="AR50">
        <v>8.1167388000000003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729.63839269827497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86.842691441901792</v>
      </c>
      <c r="L51">
        <v>32.579716907584299</v>
      </c>
      <c r="M51">
        <v>0</v>
      </c>
      <c r="N51">
        <v>29.101033448879264</v>
      </c>
      <c r="O51">
        <v>48.872613588856261</v>
      </c>
      <c r="P51">
        <v>63.488470682201545</v>
      </c>
      <c r="Q51">
        <v>2.8970785538208714</v>
      </c>
      <c r="R51">
        <v>5.5605762852404643</v>
      </c>
      <c r="S51">
        <v>3.5904770046296299</v>
      </c>
      <c r="T51">
        <v>0</v>
      </c>
      <c r="U51">
        <v>276.67</v>
      </c>
      <c r="V51">
        <v>5.0975755763427877</v>
      </c>
      <c r="W51">
        <v>10.856276647554413</v>
      </c>
      <c r="X51">
        <v>36.351186347753163</v>
      </c>
      <c r="Y51">
        <v>0</v>
      </c>
      <c r="Z51">
        <v>1.5981476799999998</v>
      </c>
      <c r="AA51">
        <v>0</v>
      </c>
      <c r="AB51">
        <v>9.6838366899886434</v>
      </c>
      <c r="AC51">
        <v>7.1218865668903444</v>
      </c>
      <c r="AD51">
        <v>4.4777498257343789</v>
      </c>
      <c r="AE51">
        <v>12.116807626125919</v>
      </c>
      <c r="AF51">
        <v>0</v>
      </c>
      <c r="AG51">
        <v>0</v>
      </c>
      <c r="AH51">
        <v>37.483672979056443</v>
      </c>
      <c r="AI51">
        <v>0.87346603683310553</v>
      </c>
      <c r="AJ51">
        <v>0</v>
      </c>
      <c r="AK51">
        <v>16.662173967375885</v>
      </c>
      <c r="AL51">
        <v>19.647197259208266</v>
      </c>
      <c r="AM51">
        <v>0</v>
      </c>
      <c r="AN51">
        <v>0</v>
      </c>
      <c r="AO51">
        <v>0</v>
      </c>
      <c r="AP51">
        <v>2.9820590526154103</v>
      </c>
      <c r="AQ51">
        <v>0</v>
      </c>
      <c r="AR51">
        <v>8.1167388000000003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730.48942945746273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86.842691441901792</v>
      </c>
      <c r="L52">
        <v>32.579716907584299</v>
      </c>
      <c r="M52">
        <v>0</v>
      </c>
      <c r="N52">
        <v>29.101033448879264</v>
      </c>
      <c r="O52">
        <v>48.872613588856261</v>
      </c>
      <c r="P52">
        <v>63.488470682201545</v>
      </c>
      <c r="Q52">
        <v>2.8970785538208714</v>
      </c>
      <c r="R52">
        <v>5.5605762852404643</v>
      </c>
      <c r="S52">
        <v>3.5904770046296299</v>
      </c>
      <c r="T52">
        <v>0</v>
      </c>
      <c r="U52">
        <v>276.67</v>
      </c>
      <c r="V52">
        <v>5.0975755763427877</v>
      </c>
      <c r="W52">
        <v>10.856276647554413</v>
      </c>
      <c r="X52">
        <v>36.351186347753163</v>
      </c>
      <c r="Y52">
        <v>0</v>
      </c>
      <c r="Z52">
        <v>1.5981476799999998</v>
      </c>
      <c r="AA52">
        <v>0</v>
      </c>
      <c r="AB52">
        <v>9.6838366899886434</v>
      </c>
      <c r="AC52">
        <v>7.1218865668903444</v>
      </c>
      <c r="AD52">
        <v>4.4777498257343789</v>
      </c>
      <c r="AE52">
        <v>12.116807626125919</v>
      </c>
      <c r="AF52">
        <v>0</v>
      </c>
      <c r="AG52">
        <v>0</v>
      </c>
      <c r="AH52">
        <v>37.483672979056443</v>
      </c>
      <c r="AI52">
        <v>0.87346603683310553</v>
      </c>
      <c r="AJ52">
        <v>0</v>
      </c>
      <c r="AK52">
        <v>16.662173967375885</v>
      </c>
      <c r="AL52">
        <v>19.647197259208266</v>
      </c>
      <c r="AM52">
        <v>0</v>
      </c>
      <c r="AN52">
        <v>0</v>
      </c>
      <c r="AO52">
        <v>0</v>
      </c>
      <c r="AP52">
        <v>2.9820590526154103</v>
      </c>
      <c r="AQ52">
        <v>0</v>
      </c>
      <c r="AR52">
        <v>8.1167388000000003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730.48942945746273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86.840874981280805</v>
      </c>
      <c r="L53">
        <v>32.589222894285058</v>
      </c>
      <c r="M53">
        <v>0</v>
      </c>
      <c r="N53">
        <v>29.101033448879264</v>
      </c>
      <c r="O53">
        <v>48.872613588856261</v>
      </c>
      <c r="P53">
        <v>63.488470682201545</v>
      </c>
      <c r="Q53">
        <v>2.8970785538208714</v>
      </c>
      <c r="R53">
        <v>5.4930031360201514</v>
      </c>
      <c r="S53">
        <v>3.5904770046296299</v>
      </c>
      <c r="T53">
        <v>0</v>
      </c>
      <c r="U53">
        <v>276.67</v>
      </c>
      <c r="V53">
        <v>5.0975755763427877</v>
      </c>
      <c r="W53">
        <v>10.856276647554413</v>
      </c>
      <c r="X53">
        <v>36.351186347753163</v>
      </c>
      <c r="Y53">
        <v>0</v>
      </c>
      <c r="Z53">
        <v>1.5981476799999998</v>
      </c>
      <c r="AA53">
        <v>0</v>
      </c>
      <c r="AB53">
        <v>9.6838366899886434</v>
      </c>
      <c r="AC53">
        <v>7.1218865668903444</v>
      </c>
      <c r="AD53">
        <v>4.4777498257343789</v>
      </c>
      <c r="AE53">
        <v>12.116807626125919</v>
      </c>
      <c r="AF53">
        <v>0</v>
      </c>
      <c r="AG53">
        <v>0</v>
      </c>
      <c r="AH53">
        <v>37.483672979056443</v>
      </c>
      <c r="AI53">
        <v>0</v>
      </c>
      <c r="AJ53">
        <v>0</v>
      </c>
      <c r="AK53">
        <v>16.662173967375885</v>
      </c>
      <c r="AL53">
        <v>19.647197259208266</v>
      </c>
      <c r="AM53">
        <v>0</v>
      </c>
      <c r="AN53">
        <v>0</v>
      </c>
      <c r="AO53">
        <v>0</v>
      </c>
      <c r="AP53">
        <v>2.9820590526154103</v>
      </c>
      <c r="AQ53">
        <v>0</v>
      </c>
      <c r="AR53">
        <v>8.1167388000000003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729.55607979748902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86.840874981280805</v>
      </c>
      <c r="L54">
        <v>32.589222894285058</v>
      </c>
      <c r="M54">
        <v>0</v>
      </c>
      <c r="N54">
        <v>29.101033448879264</v>
      </c>
      <c r="O54">
        <v>48.872613588856261</v>
      </c>
      <c r="P54">
        <v>63.488470682201545</v>
      </c>
      <c r="Q54">
        <v>2.8970785538208714</v>
      </c>
      <c r="R54">
        <v>5.4930031360201514</v>
      </c>
      <c r="S54">
        <v>3.5904770046296299</v>
      </c>
      <c r="T54">
        <v>0</v>
      </c>
      <c r="U54">
        <v>276.67</v>
      </c>
      <c r="V54">
        <v>5.0975755763427877</v>
      </c>
      <c r="W54">
        <v>10.856276647554413</v>
      </c>
      <c r="X54">
        <v>36.351186347753163</v>
      </c>
      <c r="Y54">
        <v>0</v>
      </c>
      <c r="Z54">
        <v>1.5981476799999998</v>
      </c>
      <c r="AA54">
        <v>0</v>
      </c>
      <c r="AB54">
        <v>9.6838366899886434</v>
      </c>
      <c r="AC54">
        <v>7.1218865668903444</v>
      </c>
      <c r="AD54">
        <v>4.4777498257343789</v>
      </c>
      <c r="AE54">
        <v>12.116807626125919</v>
      </c>
      <c r="AF54">
        <v>0</v>
      </c>
      <c r="AG54">
        <v>0</v>
      </c>
      <c r="AH54">
        <v>37.483672979056443</v>
      </c>
      <c r="AI54">
        <v>0</v>
      </c>
      <c r="AJ54">
        <v>0</v>
      </c>
      <c r="AK54">
        <v>16.662173967375885</v>
      </c>
      <c r="AL54">
        <v>19.647197259208266</v>
      </c>
      <c r="AM54">
        <v>0</v>
      </c>
      <c r="AN54">
        <v>0</v>
      </c>
      <c r="AO54">
        <v>0</v>
      </c>
      <c r="AP54">
        <v>1.2556038650922954</v>
      </c>
      <c r="AQ54">
        <v>0</v>
      </c>
      <c r="AR54">
        <v>8.1167388000000003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727.82962460996589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86.840874981280805</v>
      </c>
      <c r="L55">
        <v>32.589222894285058</v>
      </c>
      <c r="M55">
        <v>0</v>
      </c>
      <c r="N55">
        <v>29.101033448879264</v>
      </c>
      <c r="O55">
        <v>48.872613588856261</v>
      </c>
      <c r="P55">
        <v>63.488470682201545</v>
      </c>
      <c r="Q55">
        <v>2.8896300723291306</v>
      </c>
      <c r="R55">
        <v>5.4503376205128209</v>
      </c>
      <c r="S55">
        <v>3.5903084039806354</v>
      </c>
      <c r="T55">
        <v>0</v>
      </c>
      <c r="U55">
        <v>276.67</v>
      </c>
      <c r="V55">
        <v>5.0975755763427877</v>
      </c>
      <c r="W55">
        <v>10.856276647554413</v>
      </c>
      <c r="X55">
        <v>36.351186347753163</v>
      </c>
      <c r="Y55">
        <v>0</v>
      </c>
      <c r="Z55">
        <v>1.5981476799999998</v>
      </c>
      <c r="AA55">
        <v>0</v>
      </c>
      <c r="AB55">
        <v>9.6838366899886434</v>
      </c>
      <c r="AC55">
        <v>7.1218865668903444</v>
      </c>
      <c r="AD55">
        <v>4.4777498257343789</v>
      </c>
      <c r="AE55">
        <v>12.116807626125919</v>
      </c>
      <c r="AF55">
        <v>0</v>
      </c>
      <c r="AG55">
        <v>0</v>
      </c>
      <c r="AH55">
        <v>37.483672979056443</v>
      </c>
      <c r="AI55">
        <v>0</v>
      </c>
      <c r="AJ55">
        <v>0</v>
      </c>
      <c r="AK55">
        <v>16.662173967375885</v>
      </c>
      <c r="AL55">
        <v>19.647197259208266</v>
      </c>
      <c r="AM55">
        <v>0</v>
      </c>
      <c r="AN55">
        <v>0</v>
      </c>
      <c r="AO55">
        <v>0</v>
      </c>
      <c r="AP55">
        <v>1.2556038650922954</v>
      </c>
      <c r="AQ55">
        <v>0</v>
      </c>
      <c r="AR55">
        <v>8.1167388000000003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727.7793420123179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86.840874981280805</v>
      </c>
      <c r="L56">
        <v>32.589222894285058</v>
      </c>
      <c r="M56">
        <v>0</v>
      </c>
      <c r="N56">
        <v>29.101033448879264</v>
      </c>
      <c r="O56">
        <v>48.872613588856261</v>
      </c>
      <c r="P56">
        <v>63.488470682201545</v>
      </c>
      <c r="Q56">
        <v>2.8896300723291306</v>
      </c>
      <c r="R56">
        <v>5.4503376205128209</v>
      </c>
      <c r="S56">
        <v>3.5903084039806354</v>
      </c>
      <c r="T56">
        <v>0</v>
      </c>
      <c r="U56">
        <v>276.67</v>
      </c>
      <c r="V56">
        <v>5.08997971101146</v>
      </c>
      <c r="W56">
        <v>10.856276647554413</v>
      </c>
      <c r="X56">
        <v>36.351186347753163</v>
      </c>
      <c r="Y56">
        <v>0</v>
      </c>
      <c r="Z56">
        <v>1.5981476799999998</v>
      </c>
      <c r="AA56">
        <v>0</v>
      </c>
      <c r="AB56">
        <v>9.6838366899886434</v>
      </c>
      <c r="AC56">
        <v>7.1218865668903444</v>
      </c>
      <c r="AD56">
        <v>4.4777498257343789</v>
      </c>
      <c r="AE56">
        <v>12.116807626125919</v>
      </c>
      <c r="AF56">
        <v>0</v>
      </c>
      <c r="AG56">
        <v>0</v>
      </c>
      <c r="AH56">
        <v>37.483672979056443</v>
      </c>
      <c r="AI56">
        <v>0</v>
      </c>
      <c r="AJ56">
        <v>0</v>
      </c>
      <c r="AK56">
        <v>16.662173967375885</v>
      </c>
      <c r="AL56">
        <v>19.647197259208266</v>
      </c>
      <c r="AM56">
        <v>0</v>
      </c>
      <c r="AN56">
        <v>0</v>
      </c>
      <c r="AO56">
        <v>0</v>
      </c>
      <c r="AP56">
        <v>1.2556038650922954</v>
      </c>
      <c r="AQ56">
        <v>0</v>
      </c>
      <c r="AR56">
        <v>8.1167388000000003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727.77174614698652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86.840874981280805</v>
      </c>
      <c r="L57">
        <v>32.589222894285058</v>
      </c>
      <c r="M57">
        <v>0</v>
      </c>
      <c r="N57">
        <v>29.101033448879264</v>
      </c>
      <c r="O57">
        <v>48.872613588856261</v>
      </c>
      <c r="P57">
        <v>63.488470682201545</v>
      </c>
      <c r="Q57">
        <v>2.7903603128342245</v>
      </c>
      <c r="R57">
        <v>5.2597885863730207</v>
      </c>
      <c r="S57">
        <v>3.4592806497022197</v>
      </c>
      <c r="T57">
        <v>0</v>
      </c>
      <c r="U57">
        <v>276.67</v>
      </c>
      <c r="V57">
        <v>5.08997971101146</v>
      </c>
      <c r="W57">
        <v>10.856276647554413</v>
      </c>
      <c r="X57">
        <v>36.351186347753163</v>
      </c>
      <c r="Y57">
        <v>0</v>
      </c>
      <c r="Z57">
        <v>1.5981476799999998</v>
      </c>
      <c r="AA57">
        <v>0</v>
      </c>
      <c r="AB57">
        <v>9.6838366899886434</v>
      </c>
      <c r="AC57">
        <v>7.1218865668903444</v>
      </c>
      <c r="AD57">
        <v>4.4777498257343789</v>
      </c>
      <c r="AE57">
        <v>12.116807626125919</v>
      </c>
      <c r="AF57">
        <v>0</v>
      </c>
      <c r="AG57">
        <v>0</v>
      </c>
      <c r="AH57">
        <v>37.483672979056443</v>
      </c>
      <c r="AI57">
        <v>0</v>
      </c>
      <c r="AJ57">
        <v>0</v>
      </c>
      <c r="AK57">
        <v>16.662173967375885</v>
      </c>
      <c r="AL57">
        <v>19.647197259208266</v>
      </c>
      <c r="AM57">
        <v>0</v>
      </c>
      <c r="AN57">
        <v>0</v>
      </c>
      <c r="AO57">
        <v>0</v>
      </c>
      <c r="AP57">
        <v>2.9820590526154103</v>
      </c>
      <c r="AQ57">
        <v>0</v>
      </c>
      <c r="AR57">
        <v>8.1167388000000003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729.07735478659663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86.841921179169773</v>
      </c>
      <c r="L58">
        <v>32.589222894285058</v>
      </c>
      <c r="M58">
        <v>0</v>
      </c>
      <c r="N58">
        <v>29.101033448879264</v>
      </c>
      <c r="O58">
        <v>48.872613588856261</v>
      </c>
      <c r="P58">
        <v>63.488470682201545</v>
      </c>
      <c r="Q58">
        <v>2.797568062176166</v>
      </c>
      <c r="R58">
        <v>5.2569343953179031</v>
      </c>
      <c r="S58">
        <v>3.4590635927334179</v>
      </c>
      <c r="T58">
        <v>0</v>
      </c>
      <c r="U58">
        <v>276.67</v>
      </c>
      <c r="V58">
        <v>5.08997971101146</v>
      </c>
      <c r="W58">
        <v>10.856276647554413</v>
      </c>
      <c r="X58">
        <v>36.351186347753163</v>
      </c>
      <c r="Y58">
        <v>0</v>
      </c>
      <c r="Z58">
        <v>1.5981476799999998</v>
      </c>
      <c r="AA58">
        <v>0</v>
      </c>
      <c r="AB58">
        <v>9.6838366899886434</v>
      </c>
      <c r="AC58">
        <v>7.1218865668903444</v>
      </c>
      <c r="AD58">
        <v>4.4777498257343789</v>
      </c>
      <c r="AE58">
        <v>12.116807626125919</v>
      </c>
      <c r="AF58">
        <v>0</v>
      </c>
      <c r="AG58">
        <v>0</v>
      </c>
      <c r="AH58">
        <v>37.483672979056443</v>
      </c>
      <c r="AI58">
        <v>0</v>
      </c>
      <c r="AJ58">
        <v>0</v>
      </c>
      <c r="AK58">
        <v>16.662173967375885</v>
      </c>
      <c r="AL58">
        <v>19.647197259208266</v>
      </c>
      <c r="AM58">
        <v>0</v>
      </c>
      <c r="AN58">
        <v>0</v>
      </c>
      <c r="AO58">
        <v>0</v>
      </c>
      <c r="AP58">
        <v>2.9820590526154103</v>
      </c>
      <c r="AQ58">
        <v>0</v>
      </c>
      <c r="AR58">
        <v>8.1167388000000003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729.08253748580353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86.841803585689803</v>
      </c>
      <c r="L59">
        <v>32.589222894285058</v>
      </c>
      <c r="M59">
        <v>0</v>
      </c>
      <c r="N59">
        <v>29.101033448879264</v>
      </c>
      <c r="O59">
        <v>48.872613588856261</v>
      </c>
      <c r="P59">
        <v>63.488470682201545</v>
      </c>
      <c r="Q59">
        <v>2.797568062176166</v>
      </c>
      <c r="R59">
        <v>5.2569343953179031</v>
      </c>
      <c r="S59">
        <v>3.4590635927334179</v>
      </c>
      <c r="T59">
        <v>0</v>
      </c>
      <c r="U59">
        <v>276.67</v>
      </c>
      <c r="V59">
        <v>5.08997971101146</v>
      </c>
      <c r="W59">
        <v>10.856276647554413</v>
      </c>
      <c r="X59">
        <v>36.351186347753163</v>
      </c>
      <c r="Y59">
        <v>0</v>
      </c>
      <c r="Z59">
        <v>1.5981476799999998</v>
      </c>
      <c r="AA59">
        <v>0</v>
      </c>
      <c r="AB59">
        <v>9.6838366899886434</v>
      </c>
      <c r="AC59">
        <v>7.1218865668903444</v>
      </c>
      <c r="AD59">
        <v>6.70108586259418</v>
      </c>
      <c r="AE59">
        <v>12.116807626125919</v>
      </c>
      <c r="AF59">
        <v>0</v>
      </c>
      <c r="AG59">
        <v>0</v>
      </c>
      <c r="AH59">
        <v>37.483672979056443</v>
      </c>
      <c r="AI59">
        <v>0</v>
      </c>
      <c r="AJ59">
        <v>0</v>
      </c>
      <c r="AK59">
        <v>16.662173967375885</v>
      </c>
      <c r="AL59">
        <v>19.647197259208266</v>
      </c>
      <c r="AM59">
        <v>0</v>
      </c>
      <c r="AN59">
        <v>0</v>
      </c>
      <c r="AO59">
        <v>0</v>
      </c>
      <c r="AP59">
        <v>2.9820590526154103</v>
      </c>
      <c r="AQ59">
        <v>0</v>
      </c>
      <c r="AR59">
        <v>8.1167388000000003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731.30575592918331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86.839730696564885</v>
      </c>
      <c r="L60">
        <v>32.580175744290138</v>
      </c>
      <c r="M60">
        <v>0</v>
      </c>
      <c r="N60">
        <v>29.101033448879264</v>
      </c>
      <c r="O60">
        <v>48.872613588856261</v>
      </c>
      <c r="P60">
        <v>63.488470682201545</v>
      </c>
      <c r="Q60">
        <v>2.797568062176166</v>
      </c>
      <c r="R60">
        <v>5.2569343953179031</v>
      </c>
      <c r="S60">
        <v>3.4590635927334179</v>
      </c>
      <c r="T60">
        <v>0</v>
      </c>
      <c r="U60">
        <v>276.67</v>
      </c>
      <c r="V60">
        <v>5.08997971101146</v>
      </c>
      <c r="W60">
        <v>10.856276647554413</v>
      </c>
      <c r="X60">
        <v>36.351186347753163</v>
      </c>
      <c r="Y60">
        <v>0</v>
      </c>
      <c r="Z60">
        <v>1.5981476799999998</v>
      </c>
      <c r="AA60">
        <v>3.4268156234177223</v>
      </c>
      <c r="AB60">
        <v>9.6838366899886434</v>
      </c>
      <c r="AC60">
        <v>7.1218865668903444</v>
      </c>
      <c r="AD60">
        <v>6.70108586259418</v>
      </c>
      <c r="AE60">
        <v>12.116807626125919</v>
      </c>
      <c r="AF60">
        <v>0</v>
      </c>
      <c r="AG60">
        <v>0</v>
      </c>
      <c r="AH60">
        <v>37.483672979056443</v>
      </c>
      <c r="AI60">
        <v>0</v>
      </c>
      <c r="AJ60">
        <v>0</v>
      </c>
      <c r="AK60">
        <v>16.662173967375885</v>
      </c>
      <c r="AL60">
        <v>19.647197259208266</v>
      </c>
      <c r="AM60">
        <v>0</v>
      </c>
      <c r="AN60">
        <v>0</v>
      </c>
      <c r="AO60">
        <v>0</v>
      </c>
      <c r="AP60">
        <v>1.2556038650922954</v>
      </c>
      <c r="AQ60">
        <v>0</v>
      </c>
      <c r="AR60">
        <v>8.1167388000000003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732.99499632595803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106.14078762083862</v>
      </c>
      <c r="L61">
        <v>31.447738117788592</v>
      </c>
      <c r="M61">
        <v>0</v>
      </c>
      <c r="N61">
        <v>29.101033448879264</v>
      </c>
      <c r="O61">
        <v>48.872613588856261</v>
      </c>
      <c r="P61">
        <v>63.488470682201545</v>
      </c>
      <c r="Q61">
        <v>5.3406357608795236</v>
      </c>
      <c r="R61">
        <v>10.387757307188012</v>
      </c>
      <c r="S61">
        <v>6.46729681071964</v>
      </c>
      <c r="T61">
        <v>0</v>
      </c>
      <c r="U61">
        <v>276.67</v>
      </c>
      <c r="V61">
        <v>5.08997971101146</v>
      </c>
      <c r="W61">
        <v>10.856276647554413</v>
      </c>
      <c r="X61">
        <v>36.351186347753163</v>
      </c>
      <c r="Y61">
        <v>0</v>
      </c>
      <c r="Z61">
        <v>1.5981476799999998</v>
      </c>
      <c r="AA61">
        <v>6.8729915072667618</v>
      </c>
      <c r="AB61">
        <v>9.6838366899886434</v>
      </c>
      <c r="AC61">
        <v>7.1218865668903444</v>
      </c>
      <c r="AD61">
        <v>6.70108586259418</v>
      </c>
      <c r="AE61">
        <v>12.116807626125919</v>
      </c>
      <c r="AF61">
        <v>0</v>
      </c>
      <c r="AG61">
        <v>0</v>
      </c>
      <c r="AH61">
        <v>37.483672979056443</v>
      </c>
      <c r="AI61">
        <v>0</v>
      </c>
      <c r="AJ61">
        <v>0</v>
      </c>
      <c r="AK61">
        <v>16.662173967375885</v>
      </c>
      <c r="AL61">
        <v>19.647197259208266</v>
      </c>
      <c r="AM61">
        <v>0</v>
      </c>
      <c r="AN61">
        <v>0</v>
      </c>
      <c r="AO61">
        <v>0</v>
      </c>
      <c r="AP61">
        <v>1.2556038650922954</v>
      </c>
      <c r="AQ61">
        <v>0</v>
      </c>
      <c r="AR61">
        <v>8.1167388000000003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765.29191533613903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135.09019894845514</v>
      </c>
      <c r="L62">
        <v>31.659848851040582</v>
      </c>
      <c r="M62">
        <v>0</v>
      </c>
      <c r="N62">
        <v>29.101033448879264</v>
      </c>
      <c r="O62">
        <v>48.872613588856261</v>
      </c>
      <c r="P62">
        <v>63.488470682201545</v>
      </c>
      <c r="Q62">
        <v>5.3406357608795236</v>
      </c>
      <c r="R62">
        <v>10.387757307188012</v>
      </c>
      <c r="S62">
        <v>6.46729681071964</v>
      </c>
      <c r="T62">
        <v>0</v>
      </c>
      <c r="U62">
        <v>276.67</v>
      </c>
      <c r="V62">
        <v>5.08997971101146</v>
      </c>
      <c r="W62">
        <v>10.856276647554413</v>
      </c>
      <c r="X62">
        <v>36.351186347753163</v>
      </c>
      <c r="Y62">
        <v>0</v>
      </c>
      <c r="Z62">
        <v>1.5981476799999998</v>
      </c>
      <c r="AA62">
        <v>10.329235102437883</v>
      </c>
      <c r="AB62">
        <v>9.6838366899886434</v>
      </c>
      <c r="AC62">
        <v>7.1218865668903444</v>
      </c>
      <c r="AD62">
        <v>6.70108586259418</v>
      </c>
      <c r="AE62">
        <v>12.116807626125919</v>
      </c>
      <c r="AF62">
        <v>0</v>
      </c>
      <c r="AG62">
        <v>0</v>
      </c>
      <c r="AH62">
        <v>37.483672979056443</v>
      </c>
      <c r="AI62">
        <v>0</v>
      </c>
      <c r="AJ62">
        <v>0</v>
      </c>
      <c r="AK62">
        <v>16.662173967375885</v>
      </c>
      <c r="AL62">
        <v>19.647197259208266</v>
      </c>
      <c r="AM62">
        <v>0</v>
      </c>
      <c r="AN62">
        <v>0</v>
      </c>
      <c r="AO62">
        <v>0</v>
      </c>
      <c r="AP62">
        <v>1.2556038650922954</v>
      </c>
      <c r="AQ62">
        <v>0</v>
      </c>
      <c r="AR62">
        <v>8.1167388000000003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797.90968099217866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158.43</v>
      </c>
      <c r="L63">
        <v>38.597309863172299</v>
      </c>
      <c r="M63">
        <v>0</v>
      </c>
      <c r="N63">
        <v>29.101033448879264</v>
      </c>
      <c r="O63">
        <v>48.872613588856261</v>
      </c>
      <c r="P63">
        <v>66.262058016303214</v>
      </c>
      <c r="Q63">
        <v>5.3406357608795236</v>
      </c>
      <c r="R63">
        <v>10.387757307188012</v>
      </c>
      <c r="S63">
        <v>6.46729681071964</v>
      </c>
      <c r="T63">
        <v>0</v>
      </c>
      <c r="U63">
        <v>276.67</v>
      </c>
      <c r="V63">
        <v>5.08997971101146</v>
      </c>
      <c r="W63">
        <v>10.856276647554413</v>
      </c>
      <c r="X63">
        <v>36.351186347753163</v>
      </c>
      <c r="Y63">
        <v>0</v>
      </c>
      <c r="Z63">
        <v>1.5981476799999998</v>
      </c>
      <c r="AA63">
        <v>10.329235102437883</v>
      </c>
      <c r="AB63">
        <v>9.6838366899886434</v>
      </c>
      <c r="AC63">
        <v>7.1218865668903444</v>
      </c>
      <c r="AD63">
        <v>6.70108586259418</v>
      </c>
      <c r="AE63">
        <v>12.116807626125919</v>
      </c>
      <c r="AF63">
        <v>0</v>
      </c>
      <c r="AG63">
        <v>0</v>
      </c>
      <c r="AH63">
        <v>37.483672979056443</v>
      </c>
      <c r="AI63">
        <v>0</v>
      </c>
      <c r="AJ63">
        <v>0</v>
      </c>
      <c r="AK63">
        <v>16.662173967375885</v>
      </c>
      <c r="AL63">
        <v>19.647197259208266</v>
      </c>
      <c r="AM63">
        <v>0</v>
      </c>
      <c r="AN63">
        <v>0</v>
      </c>
      <c r="AO63">
        <v>0</v>
      </c>
      <c r="AP63">
        <v>2.9820590526154103</v>
      </c>
      <c r="AQ63">
        <v>0</v>
      </c>
      <c r="AR63">
        <v>8.1167388000000003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832.68698557748007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158.43</v>
      </c>
      <c r="L64">
        <v>63.066406459648462</v>
      </c>
      <c r="M64">
        <v>0</v>
      </c>
      <c r="N64">
        <v>29.101033448879264</v>
      </c>
      <c r="O64">
        <v>48.872613588856261</v>
      </c>
      <c r="P64">
        <v>66.812002638059695</v>
      </c>
      <c r="Q64">
        <v>5.3406357608795236</v>
      </c>
      <c r="R64">
        <v>10.387757307188012</v>
      </c>
      <c r="S64">
        <v>6.46729681071964</v>
      </c>
      <c r="T64">
        <v>0</v>
      </c>
      <c r="U64">
        <v>276.67</v>
      </c>
      <c r="V64">
        <v>5.08997971101146</v>
      </c>
      <c r="W64">
        <v>10.856276647554413</v>
      </c>
      <c r="X64">
        <v>36.351186347753163</v>
      </c>
      <c r="Y64">
        <v>0</v>
      </c>
      <c r="Z64">
        <v>1.5981476799999998</v>
      </c>
      <c r="AA64">
        <v>10.329235102437883</v>
      </c>
      <c r="AB64">
        <v>9.6838366899886434</v>
      </c>
      <c r="AC64">
        <v>7.1218865668903444</v>
      </c>
      <c r="AD64">
        <v>6.70108586259418</v>
      </c>
      <c r="AE64">
        <v>12.116807626125919</v>
      </c>
      <c r="AF64">
        <v>0</v>
      </c>
      <c r="AG64">
        <v>0</v>
      </c>
      <c r="AH64">
        <v>37.483672979056443</v>
      </c>
      <c r="AI64">
        <v>0</v>
      </c>
      <c r="AJ64">
        <v>0</v>
      </c>
      <c r="AK64">
        <v>16.662173967375885</v>
      </c>
      <c r="AL64">
        <v>19.647197259208266</v>
      </c>
      <c r="AM64">
        <v>0</v>
      </c>
      <c r="AN64">
        <v>0</v>
      </c>
      <c r="AO64">
        <v>0</v>
      </c>
      <c r="AP64">
        <v>1.2556038650922954</v>
      </c>
      <c r="AQ64">
        <v>0</v>
      </c>
      <c r="AR64">
        <v>8.1167388000000003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855.97957160818964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158.43</v>
      </c>
      <c r="L65">
        <v>63.066406459648462</v>
      </c>
      <c r="M65">
        <v>0</v>
      </c>
      <c r="N65">
        <v>29.101033448879264</v>
      </c>
      <c r="O65">
        <v>48.872613588856261</v>
      </c>
      <c r="P65">
        <v>66.812002638059695</v>
      </c>
      <c r="Q65">
        <v>5.3406357608795236</v>
      </c>
      <c r="R65">
        <v>10.387757307188012</v>
      </c>
      <c r="S65">
        <v>6.46729681071964</v>
      </c>
      <c r="T65">
        <v>0</v>
      </c>
      <c r="U65">
        <v>276.67</v>
      </c>
      <c r="V65">
        <v>5.08997971101146</v>
      </c>
      <c r="W65">
        <v>10.856276647554413</v>
      </c>
      <c r="X65">
        <v>36.351186347753163</v>
      </c>
      <c r="Y65">
        <v>0</v>
      </c>
      <c r="Z65">
        <v>1.5981476799999998</v>
      </c>
      <c r="AA65">
        <v>10.329235102437883</v>
      </c>
      <c r="AB65">
        <v>9.6838366899886434</v>
      </c>
      <c r="AC65">
        <v>7.1218865668903444</v>
      </c>
      <c r="AD65">
        <v>6.70108586259418</v>
      </c>
      <c r="AE65">
        <v>12.116807626125919</v>
      </c>
      <c r="AF65">
        <v>0</v>
      </c>
      <c r="AG65">
        <v>0</v>
      </c>
      <c r="AH65">
        <v>37.483672979056443</v>
      </c>
      <c r="AI65">
        <v>0</v>
      </c>
      <c r="AJ65">
        <v>0</v>
      </c>
      <c r="AK65">
        <v>16.662173967375885</v>
      </c>
      <c r="AL65">
        <v>19.647197259208266</v>
      </c>
      <c r="AM65">
        <v>0</v>
      </c>
      <c r="AN65">
        <v>0</v>
      </c>
      <c r="AO65">
        <v>0</v>
      </c>
      <c r="AP65">
        <v>1.7264551875231156</v>
      </c>
      <c r="AQ65">
        <v>0</v>
      </c>
      <c r="AR65">
        <v>8.1167388000000003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856.45042293062045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158.43</v>
      </c>
      <c r="L66">
        <v>63.066406459648462</v>
      </c>
      <c r="M66">
        <v>0</v>
      </c>
      <c r="N66">
        <v>29.101033448879264</v>
      </c>
      <c r="O66">
        <v>48.872613588856261</v>
      </c>
      <c r="P66">
        <v>66.812002638059695</v>
      </c>
      <c r="Q66">
        <v>5.3406357608795236</v>
      </c>
      <c r="R66">
        <v>10.387757307188012</v>
      </c>
      <c r="S66">
        <v>6.46729681071964</v>
      </c>
      <c r="T66">
        <v>0</v>
      </c>
      <c r="U66">
        <v>276.67</v>
      </c>
      <c r="V66">
        <v>4.0935133354037259</v>
      </c>
      <c r="W66">
        <v>10.856276647554413</v>
      </c>
      <c r="X66">
        <v>36.351186347753163</v>
      </c>
      <c r="Y66">
        <v>0</v>
      </c>
      <c r="Z66">
        <v>1.5981476799999998</v>
      </c>
      <c r="AA66">
        <v>10.329235102437883</v>
      </c>
      <c r="AB66">
        <v>9.6838366899886434</v>
      </c>
      <c r="AC66">
        <v>7.1218865668903444</v>
      </c>
      <c r="AD66">
        <v>6.70108586259418</v>
      </c>
      <c r="AE66">
        <v>12.116807626125919</v>
      </c>
      <c r="AF66">
        <v>0</v>
      </c>
      <c r="AG66">
        <v>0</v>
      </c>
      <c r="AH66">
        <v>37.483672979056443</v>
      </c>
      <c r="AI66">
        <v>0</v>
      </c>
      <c r="AJ66">
        <v>0</v>
      </c>
      <c r="AK66">
        <v>16.662173967375885</v>
      </c>
      <c r="AL66">
        <v>19.647197259208266</v>
      </c>
      <c r="AM66">
        <v>0</v>
      </c>
      <c r="AN66">
        <v>0</v>
      </c>
      <c r="AO66">
        <v>0</v>
      </c>
      <c r="AP66">
        <v>1.7264551875231156</v>
      </c>
      <c r="AQ66">
        <v>0</v>
      </c>
      <c r="AR66">
        <v>8.1167388000000003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855.45395655501272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158.43</v>
      </c>
      <c r="L67">
        <v>32.807748375237473</v>
      </c>
      <c r="M67">
        <v>0</v>
      </c>
      <c r="N67">
        <v>29.101033448879264</v>
      </c>
      <c r="O67">
        <v>48.872613588856261</v>
      </c>
      <c r="P67">
        <v>66.808149244817585</v>
      </c>
      <c r="Q67">
        <v>5.3406357608795236</v>
      </c>
      <c r="R67">
        <v>10.387757307188012</v>
      </c>
      <c r="S67">
        <v>6.46729681071964</v>
      </c>
      <c r="T67">
        <v>0</v>
      </c>
      <c r="U67">
        <v>276.67</v>
      </c>
      <c r="V67">
        <v>4.0935133354037259</v>
      </c>
      <c r="W67">
        <v>10.856276647554413</v>
      </c>
      <c r="X67">
        <v>36.351186347753163</v>
      </c>
      <c r="Y67">
        <v>0</v>
      </c>
      <c r="Z67">
        <v>1.5981476799999998</v>
      </c>
      <c r="AA67">
        <v>10.329235102437883</v>
      </c>
      <c r="AB67">
        <v>9.6838366899886434</v>
      </c>
      <c r="AC67">
        <v>7.1218865668903444</v>
      </c>
      <c r="AD67">
        <v>6.70108586259418</v>
      </c>
      <c r="AE67">
        <v>12.116807626125919</v>
      </c>
      <c r="AF67">
        <v>0</v>
      </c>
      <c r="AG67">
        <v>0</v>
      </c>
      <c r="AH67">
        <v>37.483672979056443</v>
      </c>
      <c r="AI67">
        <v>0</v>
      </c>
      <c r="AJ67">
        <v>0</v>
      </c>
      <c r="AK67">
        <v>16.662173967375885</v>
      </c>
      <c r="AL67">
        <v>19.647197259208266</v>
      </c>
      <c r="AM67">
        <v>0</v>
      </c>
      <c r="AN67">
        <v>0</v>
      </c>
      <c r="AO67">
        <v>0</v>
      </c>
      <c r="AP67">
        <v>1.7264551875231156</v>
      </c>
      <c r="AQ67">
        <v>0</v>
      </c>
      <c r="AR67">
        <v>8.1167388000000003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825.1914450773595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158.43</v>
      </c>
      <c r="L68">
        <v>32.807748375237473</v>
      </c>
      <c r="M68">
        <v>0</v>
      </c>
      <c r="N68">
        <v>29.101033448879264</v>
      </c>
      <c r="O68">
        <v>48.872613588856261</v>
      </c>
      <c r="P68">
        <v>66.808149244817585</v>
      </c>
      <c r="Q68">
        <v>5.3406357608795236</v>
      </c>
      <c r="R68">
        <v>10.387757307188012</v>
      </c>
      <c r="S68">
        <v>6.46729681071964</v>
      </c>
      <c r="T68">
        <v>0</v>
      </c>
      <c r="U68">
        <v>276.67</v>
      </c>
      <c r="V68">
        <v>4.0935133354037259</v>
      </c>
      <c r="W68">
        <v>10.856276647554413</v>
      </c>
      <c r="X68">
        <v>36.351186347753163</v>
      </c>
      <c r="Y68">
        <v>0</v>
      </c>
      <c r="Z68">
        <v>1.5981476799999998</v>
      </c>
      <c r="AA68">
        <v>10.329235102437883</v>
      </c>
      <c r="AB68">
        <v>9.6838366899886434</v>
      </c>
      <c r="AC68">
        <v>7.1218865668903444</v>
      </c>
      <c r="AD68">
        <v>6.70108586259418</v>
      </c>
      <c r="AE68">
        <v>12.116807626125919</v>
      </c>
      <c r="AF68">
        <v>0</v>
      </c>
      <c r="AG68">
        <v>0</v>
      </c>
      <c r="AH68">
        <v>37.483672979056443</v>
      </c>
      <c r="AI68">
        <v>0</v>
      </c>
      <c r="AJ68">
        <v>0</v>
      </c>
      <c r="AK68">
        <v>16.662173967375885</v>
      </c>
      <c r="AL68">
        <v>19.647197259208266</v>
      </c>
      <c r="AM68">
        <v>0</v>
      </c>
      <c r="AN68">
        <v>0</v>
      </c>
      <c r="AO68">
        <v>0</v>
      </c>
      <c r="AP68">
        <v>1.7264551875231156</v>
      </c>
      <c r="AQ68">
        <v>0</v>
      </c>
      <c r="AR68">
        <v>8.1167388000000003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825.1914450773595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125.44042439529058</v>
      </c>
      <c r="L69">
        <v>32.807748375237473</v>
      </c>
      <c r="M69">
        <v>0</v>
      </c>
      <c r="N69">
        <v>29.101033448879264</v>
      </c>
      <c r="O69">
        <v>48.872613588856261</v>
      </c>
      <c r="P69">
        <v>66.808149244817585</v>
      </c>
      <c r="Q69">
        <v>5.3406357608795236</v>
      </c>
      <c r="R69">
        <v>10.387757307188012</v>
      </c>
      <c r="S69">
        <v>6.46729681071964</v>
      </c>
      <c r="T69">
        <v>0</v>
      </c>
      <c r="U69">
        <v>276.67</v>
      </c>
      <c r="V69">
        <v>5.08997971101146</v>
      </c>
      <c r="W69">
        <v>10.856276647554413</v>
      </c>
      <c r="X69">
        <v>36.351186347753163</v>
      </c>
      <c r="Y69">
        <v>0</v>
      </c>
      <c r="Z69">
        <v>1.5981476799999998</v>
      </c>
      <c r="AA69">
        <v>10.329235102437883</v>
      </c>
      <c r="AB69">
        <v>9.6838366899886434</v>
      </c>
      <c r="AC69">
        <v>7.1218865668903444</v>
      </c>
      <c r="AD69">
        <v>6.70108586259418</v>
      </c>
      <c r="AE69">
        <v>12.116807626125919</v>
      </c>
      <c r="AF69">
        <v>0</v>
      </c>
      <c r="AG69">
        <v>0</v>
      </c>
      <c r="AH69">
        <v>37.483672979056443</v>
      </c>
      <c r="AI69">
        <v>0</v>
      </c>
      <c r="AJ69">
        <v>0</v>
      </c>
      <c r="AK69">
        <v>16.662173967375885</v>
      </c>
      <c r="AL69">
        <v>19.647197259208266</v>
      </c>
      <c r="AM69">
        <v>0</v>
      </c>
      <c r="AN69">
        <v>0</v>
      </c>
      <c r="AO69">
        <v>0</v>
      </c>
      <c r="AP69">
        <v>1.7264551875231156</v>
      </c>
      <c r="AQ69">
        <v>0</v>
      </c>
      <c r="AR69">
        <v>8.1167388000000003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793.1983358482579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125.44042439529058</v>
      </c>
      <c r="L70">
        <v>32.807748375237473</v>
      </c>
      <c r="M70">
        <v>0</v>
      </c>
      <c r="N70">
        <v>29.101033448879264</v>
      </c>
      <c r="O70">
        <v>48.872613588856261</v>
      </c>
      <c r="P70">
        <v>66.808149244817585</v>
      </c>
      <c r="Q70">
        <v>5.3406357608795236</v>
      </c>
      <c r="R70">
        <v>10.387757307188012</v>
      </c>
      <c r="S70">
        <v>6.46729681071964</v>
      </c>
      <c r="T70">
        <v>0</v>
      </c>
      <c r="U70">
        <v>276.67</v>
      </c>
      <c r="V70">
        <v>5.08997971101146</v>
      </c>
      <c r="W70">
        <v>10.856276647554413</v>
      </c>
      <c r="X70">
        <v>36.351186347753163</v>
      </c>
      <c r="Y70">
        <v>0</v>
      </c>
      <c r="Z70">
        <v>1.5981476799999998</v>
      </c>
      <c r="AA70">
        <v>10.329235102437883</v>
      </c>
      <c r="AB70">
        <v>9.6838366899886434</v>
      </c>
      <c r="AC70">
        <v>7.1218865668903444</v>
      </c>
      <c r="AD70">
        <v>6.70108586259418</v>
      </c>
      <c r="AE70">
        <v>12.116807626125919</v>
      </c>
      <c r="AF70">
        <v>0</v>
      </c>
      <c r="AG70">
        <v>0</v>
      </c>
      <c r="AH70">
        <v>37.483672979056443</v>
      </c>
      <c r="AI70">
        <v>0</v>
      </c>
      <c r="AJ70">
        <v>0</v>
      </c>
      <c r="AK70">
        <v>16.662173967375885</v>
      </c>
      <c r="AL70">
        <v>19.647197259208266</v>
      </c>
      <c r="AM70">
        <v>0</v>
      </c>
      <c r="AN70">
        <v>0</v>
      </c>
      <c r="AO70">
        <v>0</v>
      </c>
      <c r="AP70">
        <v>1.7264551875231156</v>
      </c>
      <c r="AQ70">
        <v>0</v>
      </c>
      <c r="AR70">
        <v>8.1167388000000003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793.1983358482579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125.44042439529058</v>
      </c>
      <c r="L71">
        <v>32.807748375237473</v>
      </c>
      <c r="M71">
        <v>0</v>
      </c>
      <c r="N71">
        <v>29.101033448879264</v>
      </c>
      <c r="O71">
        <v>48.872613588856261</v>
      </c>
      <c r="P71">
        <v>66.808149244817585</v>
      </c>
      <c r="Q71">
        <v>5.3406357608795236</v>
      </c>
      <c r="R71">
        <v>10.387757307188012</v>
      </c>
      <c r="S71">
        <v>6.46729681071964</v>
      </c>
      <c r="T71">
        <v>0</v>
      </c>
      <c r="U71">
        <v>276.67</v>
      </c>
      <c r="V71">
        <v>5.08997971101146</v>
      </c>
      <c r="W71">
        <v>10.856276647554413</v>
      </c>
      <c r="X71">
        <v>36.351186347753163</v>
      </c>
      <c r="Y71">
        <v>0</v>
      </c>
      <c r="Z71">
        <v>1.5981476799999998</v>
      </c>
      <c r="AA71">
        <v>10.329235102437883</v>
      </c>
      <c r="AB71">
        <v>9.6838366899886434</v>
      </c>
      <c r="AC71">
        <v>7.1218865668903444</v>
      </c>
      <c r="AD71">
        <v>6.70108586259418</v>
      </c>
      <c r="AE71">
        <v>12.116807626125919</v>
      </c>
      <c r="AF71">
        <v>0</v>
      </c>
      <c r="AG71">
        <v>0</v>
      </c>
      <c r="AH71">
        <v>37.483672979056443</v>
      </c>
      <c r="AI71">
        <v>0</v>
      </c>
      <c r="AJ71">
        <v>0</v>
      </c>
      <c r="AK71">
        <v>16.662173967375885</v>
      </c>
      <c r="AL71">
        <v>19.647197259208266</v>
      </c>
      <c r="AM71">
        <v>0</v>
      </c>
      <c r="AN71">
        <v>0</v>
      </c>
      <c r="AO71">
        <v>0</v>
      </c>
      <c r="AP71">
        <v>1.7264551875231156</v>
      </c>
      <c r="AQ71">
        <v>0</v>
      </c>
      <c r="AR71">
        <v>8.1167388000000003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793.1983358482579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125.43885805924458</v>
      </c>
      <c r="L72">
        <v>32.810515050295429</v>
      </c>
      <c r="M72">
        <v>0</v>
      </c>
      <c r="N72">
        <v>29.101033448879264</v>
      </c>
      <c r="O72">
        <v>48.872613588856261</v>
      </c>
      <c r="P72">
        <v>66.808149244817585</v>
      </c>
      <c r="Q72">
        <v>5.3406357608795236</v>
      </c>
      <c r="R72">
        <v>10.387757307188012</v>
      </c>
      <c r="S72">
        <v>6.46729681071964</v>
      </c>
      <c r="T72">
        <v>0</v>
      </c>
      <c r="U72">
        <v>276.67</v>
      </c>
      <c r="V72">
        <v>5.08997971101146</v>
      </c>
      <c r="W72">
        <v>10.856276647554413</v>
      </c>
      <c r="X72">
        <v>36.351186347753163</v>
      </c>
      <c r="Y72">
        <v>0</v>
      </c>
      <c r="Z72">
        <v>1.5981476799999998</v>
      </c>
      <c r="AA72">
        <v>10.329235102437883</v>
      </c>
      <c r="AB72">
        <v>9.6838366899886434</v>
      </c>
      <c r="AC72">
        <v>7.1218865668903444</v>
      </c>
      <c r="AD72">
        <v>6.70108586259418</v>
      </c>
      <c r="AE72">
        <v>12.116807626125919</v>
      </c>
      <c r="AF72">
        <v>0</v>
      </c>
      <c r="AG72">
        <v>0</v>
      </c>
      <c r="AH72">
        <v>37.483672979056443</v>
      </c>
      <c r="AI72">
        <v>0</v>
      </c>
      <c r="AJ72">
        <v>0</v>
      </c>
      <c r="AK72">
        <v>16.662173967375885</v>
      </c>
      <c r="AL72">
        <v>19.647197259208266</v>
      </c>
      <c r="AM72">
        <v>0</v>
      </c>
      <c r="AN72">
        <v>0</v>
      </c>
      <c r="AO72">
        <v>0</v>
      </c>
      <c r="AP72">
        <v>1.7264551875231156</v>
      </c>
      <c r="AQ72">
        <v>0</v>
      </c>
      <c r="AR72">
        <v>9.4695285999999985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794.5523259872698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125.43885805924458</v>
      </c>
      <c r="L73">
        <v>32.810515050295429</v>
      </c>
      <c r="M73">
        <v>0</v>
      </c>
      <c r="N73">
        <v>29.101033448879264</v>
      </c>
      <c r="O73">
        <v>48.872613588856261</v>
      </c>
      <c r="P73">
        <v>66.808149244817585</v>
      </c>
      <c r="Q73">
        <v>5.3406357608795236</v>
      </c>
      <c r="R73">
        <v>10.387757307188012</v>
      </c>
      <c r="S73">
        <v>6.46729681071964</v>
      </c>
      <c r="T73">
        <v>0</v>
      </c>
      <c r="U73">
        <v>276.67</v>
      </c>
      <c r="V73">
        <v>5.08997971101146</v>
      </c>
      <c r="W73">
        <v>10.856276647554413</v>
      </c>
      <c r="X73">
        <v>36.351186347753163</v>
      </c>
      <c r="Y73">
        <v>0</v>
      </c>
      <c r="Z73">
        <v>1.5981476799999998</v>
      </c>
      <c r="AA73">
        <v>10.329235102437883</v>
      </c>
      <c r="AB73">
        <v>9.6838366899886434</v>
      </c>
      <c r="AC73">
        <v>7.1218865668903444</v>
      </c>
      <c r="AD73">
        <v>6.70108586259418</v>
      </c>
      <c r="AE73">
        <v>12.116807626125919</v>
      </c>
      <c r="AF73">
        <v>0</v>
      </c>
      <c r="AG73">
        <v>0</v>
      </c>
      <c r="AH73">
        <v>37.483672979056443</v>
      </c>
      <c r="AI73">
        <v>0.87346603683310553</v>
      </c>
      <c r="AJ73">
        <v>0</v>
      </c>
      <c r="AK73">
        <v>16.662173967375885</v>
      </c>
      <c r="AL73">
        <v>19.647197259208266</v>
      </c>
      <c r="AM73">
        <v>1.3068605341205122</v>
      </c>
      <c r="AN73">
        <v>0</v>
      </c>
      <c r="AO73">
        <v>0</v>
      </c>
      <c r="AP73">
        <v>1.7264551875231156</v>
      </c>
      <c r="AQ73">
        <v>0</v>
      </c>
      <c r="AR73">
        <v>9.4695285999999985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796.73265255822332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120.61014307424942</v>
      </c>
      <c r="L74">
        <v>32.810515050295429</v>
      </c>
      <c r="M74">
        <v>0</v>
      </c>
      <c r="N74">
        <v>29.101033448879264</v>
      </c>
      <c r="O74">
        <v>48.872613588856261</v>
      </c>
      <c r="P74">
        <v>66.808149244817585</v>
      </c>
      <c r="Q74">
        <v>5.3406357608795236</v>
      </c>
      <c r="R74">
        <v>10.387757307188012</v>
      </c>
      <c r="S74">
        <v>6.46729681071964</v>
      </c>
      <c r="T74">
        <v>0</v>
      </c>
      <c r="U74">
        <v>276.67</v>
      </c>
      <c r="V74">
        <v>5.08997971101146</v>
      </c>
      <c r="W74">
        <v>10.856276647554413</v>
      </c>
      <c r="X74">
        <v>36.351186347753163</v>
      </c>
      <c r="Y74">
        <v>0</v>
      </c>
      <c r="Z74">
        <v>1.5981476799999998</v>
      </c>
      <c r="AA74">
        <v>10.329235102437883</v>
      </c>
      <c r="AB74">
        <v>9.6838366899886434</v>
      </c>
      <c r="AC74">
        <v>7.1218865668903444</v>
      </c>
      <c r="AD74">
        <v>6.70108586259418</v>
      </c>
      <c r="AE74">
        <v>12.116807626125919</v>
      </c>
      <c r="AF74">
        <v>0</v>
      </c>
      <c r="AG74">
        <v>0</v>
      </c>
      <c r="AH74">
        <v>37.483672979056443</v>
      </c>
      <c r="AI74">
        <v>1.5597607649236738</v>
      </c>
      <c r="AJ74">
        <v>0</v>
      </c>
      <c r="AK74">
        <v>16.662173967375885</v>
      </c>
      <c r="AL74">
        <v>19.647197259208266</v>
      </c>
      <c r="AM74">
        <v>2.6137210682410243</v>
      </c>
      <c r="AN74">
        <v>0</v>
      </c>
      <c r="AO74">
        <v>0</v>
      </c>
      <c r="AP74">
        <v>1.7264551875231156</v>
      </c>
      <c r="AQ74">
        <v>0</v>
      </c>
      <c r="AR74">
        <v>9.4695285999999985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793.89709283543937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130.25991048832171</v>
      </c>
      <c r="L75">
        <v>31.842251494408604</v>
      </c>
      <c r="M75">
        <v>0</v>
      </c>
      <c r="N75">
        <v>29.101033448879264</v>
      </c>
      <c r="O75">
        <v>48.872613588856261</v>
      </c>
      <c r="P75">
        <v>66.808149244817585</v>
      </c>
      <c r="Q75">
        <v>5.3406357608795236</v>
      </c>
      <c r="R75">
        <v>10.387757307188012</v>
      </c>
      <c r="S75">
        <v>6.46729681071964</v>
      </c>
      <c r="T75">
        <v>0</v>
      </c>
      <c r="U75">
        <v>276.67</v>
      </c>
      <c r="V75">
        <v>5.08997971101146</v>
      </c>
      <c r="W75">
        <v>10.856276647554413</v>
      </c>
      <c r="X75">
        <v>36.351186347753163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6.70108586259418</v>
      </c>
      <c r="AE75">
        <v>12.116807626125919</v>
      </c>
      <c r="AF75">
        <v>0</v>
      </c>
      <c r="AG75">
        <v>0</v>
      </c>
      <c r="AH75">
        <v>37.483672979056443</v>
      </c>
      <c r="AI75">
        <v>2.4956173086363602</v>
      </c>
      <c r="AJ75">
        <v>0</v>
      </c>
      <c r="AK75">
        <v>16.662173967375885</v>
      </c>
      <c r="AL75">
        <v>19.647197259208266</v>
      </c>
      <c r="AM75">
        <v>3.8735347435624976</v>
      </c>
      <c r="AN75">
        <v>0</v>
      </c>
      <c r="AO75">
        <v>0</v>
      </c>
      <c r="AP75">
        <v>1.2242136922777136</v>
      </c>
      <c r="AQ75">
        <v>0</v>
      </c>
      <c r="AR75">
        <v>9.4695285999999985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804.27202541741337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101.31052128232277</v>
      </c>
      <c r="L76">
        <v>31.842251494408604</v>
      </c>
      <c r="M76">
        <v>0</v>
      </c>
      <c r="N76">
        <v>29.101033448879264</v>
      </c>
      <c r="O76">
        <v>48.872613588856261</v>
      </c>
      <c r="P76">
        <v>66.808149244817585</v>
      </c>
      <c r="Q76">
        <v>5.3406357608795236</v>
      </c>
      <c r="R76">
        <v>10.387757307188012</v>
      </c>
      <c r="S76">
        <v>6.46729681071964</v>
      </c>
      <c r="T76">
        <v>0</v>
      </c>
      <c r="U76">
        <v>276.67</v>
      </c>
      <c r="V76">
        <v>5.08997971101146</v>
      </c>
      <c r="W76">
        <v>8.5295350273891017</v>
      </c>
      <c r="X76">
        <v>36.351186347753163</v>
      </c>
      <c r="Y76">
        <v>0</v>
      </c>
      <c r="Z76">
        <v>3.1962953599999997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37.483672979056443</v>
      </c>
      <c r="AI76">
        <v>12.166134644472514</v>
      </c>
      <c r="AJ76">
        <v>0</v>
      </c>
      <c r="AK76">
        <v>16.662173967375885</v>
      </c>
      <c r="AL76">
        <v>19.647197259208266</v>
      </c>
      <c r="AM76">
        <v>3.8735347435624976</v>
      </c>
      <c r="AN76">
        <v>0</v>
      </c>
      <c r="AO76">
        <v>0</v>
      </c>
      <c r="AP76">
        <v>1.2242136922777136</v>
      </c>
      <c r="AQ76">
        <v>0</v>
      </c>
      <c r="AR76">
        <v>9.4695285999999985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784.2800982699074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150.21622286951342</v>
      </c>
      <c r="L77">
        <v>31.83942324912281</v>
      </c>
      <c r="M77">
        <v>0</v>
      </c>
      <c r="N77">
        <v>29.101033448879264</v>
      </c>
      <c r="O77">
        <v>48.872613588856261</v>
      </c>
      <c r="P77">
        <v>66.808149244817585</v>
      </c>
      <c r="Q77">
        <v>5.3406357608795236</v>
      </c>
      <c r="R77">
        <v>10.387757307188012</v>
      </c>
      <c r="S77">
        <v>6.46729681071964</v>
      </c>
      <c r="T77">
        <v>0</v>
      </c>
      <c r="U77">
        <v>276.67</v>
      </c>
      <c r="V77">
        <v>5.08997971101146</v>
      </c>
      <c r="W77">
        <v>8.5295350273891017</v>
      </c>
      <c r="X77">
        <v>36.351186347753163</v>
      </c>
      <c r="Y77">
        <v>0</v>
      </c>
      <c r="Z77">
        <v>3.1962953599999997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37.483672979056443</v>
      </c>
      <c r="AI77">
        <v>16.221512929928753</v>
      </c>
      <c r="AJ77">
        <v>0</v>
      </c>
      <c r="AK77">
        <v>16.662173967375885</v>
      </c>
      <c r="AL77">
        <v>19.647197259208266</v>
      </c>
      <c r="AM77">
        <v>3.8735347435624976</v>
      </c>
      <c r="AN77">
        <v>0</v>
      </c>
      <c r="AO77">
        <v>0</v>
      </c>
      <c r="AP77">
        <v>1.2242136922777136</v>
      </c>
      <c r="AQ77">
        <v>0</v>
      </c>
      <c r="AR77">
        <v>9.4695285999999985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839.47722481013545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125.43885805924458</v>
      </c>
      <c r="L78">
        <v>31.839845670917889</v>
      </c>
      <c r="M78">
        <v>0</v>
      </c>
      <c r="N78">
        <v>29.101033448879264</v>
      </c>
      <c r="O78">
        <v>48.872613588856261</v>
      </c>
      <c r="P78">
        <v>66.808149244817585</v>
      </c>
      <c r="Q78">
        <v>5.3406357608795236</v>
      </c>
      <c r="R78">
        <v>10.257279335231315</v>
      </c>
      <c r="S78">
        <v>6.46729681071964</v>
      </c>
      <c r="T78">
        <v>0</v>
      </c>
      <c r="U78">
        <v>276.67</v>
      </c>
      <c r="V78">
        <v>5.08997971101146</v>
      </c>
      <c r="W78">
        <v>8.5295350273891017</v>
      </c>
      <c r="X78">
        <v>36.351186347753163</v>
      </c>
      <c r="Y78">
        <v>0</v>
      </c>
      <c r="Z78">
        <v>4.81870639</v>
      </c>
      <c r="AA78">
        <v>10.329235102437883</v>
      </c>
      <c r="AB78">
        <v>9.6838366899886434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16.221512929928753</v>
      </c>
      <c r="AJ78">
        <v>0</v>
      </c>
      <c r="AK78">
        <v>16.662173967375885</v>
      </c>
      <c r="AL78">
        <v>19.647197259208266</v>
      </c>
      <c r="AM78">
        <v>3.8735347435624976</v>
      </c>
      <c r="AN78">
        <v>0</v>
      </c>
      <c r="AO78">
        <v>0</v>
      </c>
      <c r="AP78">
        <v>1.2242136922777136</v>
      </c>
      <c r="AQ78">
        <v>0</v>
      </c>
      <c r="AR78">
        <v>9.4695285999999985</v>
      </c>
      <c r="AS78">
        <v>8.1107757429376548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816.9143744563047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158.4277735684787</v>
      </c>
      <c r="L79">
        <v>63.07</v>
      </c>
      <c r="M79">
        <v>0</v>
      </c>
      <c r="N79">
        <v>29.101033448879264</v>
      </c>
      <c r="O79">
        <v>48.872613588856261</v>
      </c>
      <c r="P79">
        <v>66.808149244817585</v>
      </c>
      <c r="Q79">
        <v>5.3406357608795236</v>
      </c>
      <c r="R79">
        <v>10.257279335231315</v>
      </c>
      <c r="S79">
        <v>6.46729681071964</v>
      </c>
      <c r="T79">
        <v>0</v>
      </c>
      <c r="U79">
        <v>276.67</v>
      </c>
      <c r="V79">
        <v>5.08997971101146</v>
      </c>
      <c r="W79">
        <v>10.856276647554413</v>
      </c>
      <c r="X79">
        <v>36.351186347753163</v>
      </c>
      <c r="Y79">
        <v>0</v>
      </c>
      <c r="Z79">
        <v>4.81870639</v>
      </c>
      <c r="AA79">
        <v>10.329235102437883</v>
      </c>
      <c r="AB79">
        <v>9.6838366899886434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16.662173967375885</v>
      </c>
      <c r="AL79">
        <v>19.647197259208266</v>
      </c>
      <c r="AM79">
        <v>3.8735347435624976</v>
      </c>
      <c r="AN79">
        <v>0</v>
      </c>
      <c r="AO79">
        <v>0</v>
      </c>
      <c r="AP79">
        <v>1.2242136922777136</v>
      </c>
      <c r="AQ79">
        <v>0</v>
      </c>
      <c r="AR79">
        <v>9.4695285999999985</v>
      </c>
      <c r="AS79">
        <v>8.1107757429376548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879.40480762932998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158.4277735684787</v>
      </c>
      <c r="L80">
        <v>63.07</v>
      </c>
      <c r="M80">
        <v>0</v>
      </c>
      <c r="N80">
        <v>29.101033448879264</v>
      </c>
      <c r="O80">
        <v>48.872613588856261</v>
      </c>
      <c r="P80">
        <v>66.808149244817585</v>
      </c>
      <c r="Q80">
        <v>5.3406357608795236</v>
      </c>
      <c r="R80">
        <v>10.257279335231315</v>
      </c>
      <c r="S80">
        <v>6.46729681071964</v>
      </c>
      <c r="T80">
        <v>0</v>
      </c>
      <c r="U80">
        <v>276.67</v>
      </c>
      <c r="V80">
        <v>5.08997971101146</v>
      </c>
      <c r="W80">
        <v>10.856276647554413</v>
      </c>
      <c r="X80">
        <v>36.351186347753163</v>
      </c>
      <c r="Y80">
        <v>0</v>
      </c>
      <c r="Z80">
        <v>4.81870639</v>
      </c>
      <c r="AA80">
        <v>10.329235102437883</v>
      </c>
      <c r="AB80">
        <v>9.6838366899886434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16.662173967375885</v>
      </c>
      <c r="AL80">
        <v>19.647197259208266</v>
      </c>
      <c r="AM80">
        <v>3.8735347435624976</v>
      </c>
      <c r="AN80">
        <v>0</v>
      </c>
      <c r="AO80">
        <v>0</v>
      </c>
      <c r="AP80">
        <v>1.2242136922777136</v>
      </c>
      <c r="AQ80">
        <v>0</v>
      </c>
      <c r="AR80">
        <v>9.4695285999999985</v>
      </c>
      <c r="AS80">
        <v>8.1107757429376548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879.40480762932998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155.66820067669414</v>
      </c>
      <c r="L81">
        <v>63.07</v>
      </c>
      <c r="M81">
        <v>0</v>
      </c>
      <c r="N81">
        <v>29.101033448879264</v>
      </c>
      <c r="O81">
        <v>48.872613588856261</v>
      </c>
      <c r="P81">
        <v>66.808149244817585</v>
      </c>
      <c r="Q81">
        <v>5.3406357608795236</v>
      </c>
      <c r="R81">
        <v>10.257279335231315</v>
      </c>
      <c r="S81">
        <v>6.46729681071964</v>
      </c>
      <c r="T81">
        <v>0</v>
      </c>
      <c r="U81">
        <v>276.67</v>
      </c>
      <c r="V81">
        <v>5.08997971101146</v>
      </c>
      <c r="W81">
        <v>10.856276647554413</v>
      </c>
      <c r="X81">
        <v>36.351186347753163</v>
      </c>
      <c r="Y81">
        <v>0</v>
      </c>
      <c r="Z81">
        <v>4.81870639</v>
      </c>
      <c r="AA81">
        <v>10.329235102437883</v>
      </c>
      <c r="AB81">
        <v>9.6838366899886434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16.662173967375885</v>
      </c>
      <c r="AL81">
        <v>19.647197259208266</v>
      </c>
      <c r="AM81">
        <v>3.8735347435624976</v>
      </c>
      <c r="AN81">
        <v>0</v>
      </c>
      <c r="AO81">
        <v>0</v>
      </c>
      <c r="AP81">
        <v>1.2242136922777136</v>
      </c>
      <c r="AQ81">
        <v>0</v>
      </c>
      <c r="AR81">
        <v>9.4695285999999985</v>
      </c>
      <c r="AS81">
        <v>8.1107757429376548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876.64523473754548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155.52839881599209</v>
      </c>
      <c r="L82">
        <v>63.07</v>
      </c>
      <c r="M82">
        <v>0</v>
      </c>
      <c r="N82">
        <v>29.101033448879264</v>
      </c>
      <c r="O82">
        <v>48.872613588856261</v>
      </c>
      <c r="P82">
        <v>66.808149244817585</v>
      </c>
      <c r="Q82">
        <v>5.3406357608795236</v>
      </c>
      <c r="R82">
        <v>10.257279335231315</v>
      </c>
      <c r="S82">
        <v>6.46729681071964</v>
      </c>
      <c r="T82">
        <v>0</v>
      </c>
      <c r="U82">
        <v>276.67</v>
      </c>
      <c r="V82">
        <v>5.08997971101146</v>
      </c>
      <c r="W82">
        <v>10.856276647554413</v>
      </c>
      <c r="X82">
        <v>36.351186347753163</v>
      </c>
      <c r="Y82">
        <v>0</v>
      </c>
      <c r="Z82">
        <v>4.81870639</v>
      </c>
      <c r="AA82">
        <v>10.329235102437883</v>
      </c>
      <c r="AB82">
        <v>9.6838366899886434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1.5597607649236738</v>
      </c>
      <c r="AJ82">
        <v>0</v>
      </c>
      <c r="AK82">
        <v>16.662173967375885</v>
      </c>
      <c r="AL82">
        <v>19.647197259208266</v>
      </c>
      <c r="AM82">
        <v>3.8735347435624976</v>
      </c>
      <c r="AN82">
        <v>0</v>
      </c>
      <c r="AO82">
        <v>0</v>
      </c>
      <c r="AP82">
        <v>1.2242136922777136</v>
      </c>
      <c r="AQ82">
        <v>0</v>
      </c>
      <c r="AR82">
        <v>9.4695285999999985</v>
      </c>
      <c r="AS82">
        <v>8.1107757429376548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865.89905899729456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150.89781026210187</v>
      </c>
      <c r="L83">
        <v>63.07</v>
      </c>
      <c r="M83">
        <v>0</v>
      </c>
      <c r="N83">
        <v>29.101033448879264</v>
      </c>
      <c r="O83">
        <v>48.872613588856261</v>
      </c>
      <c r="P83">
        <v>66.808149244817585</v>
      </c>
      <c r="Q83">
        <v>5.3406357608795236</v>
      </c>
      <c r="R83">
        <v>10.257279335231315</v>
      </c>
      <c r="S83">
        <v>6.46729681071964</v>
      </c>
      <c r="T83">
        <v>0</v>
      </c>
      <c r="U83">
        <v>276.67</v>
      </c>
      <c r="V83">
        <v>5.08997971101146</v>
      </c>
      <c r="W83">
        <v>10.856276647554413</v>
      </c>
      <c r="X83">
        <v>36.351186347753163</v>
      </c>
      <c r="Y83">
        <v>0</v>
      </c>
      <c r="Z83">
        <v>4.81870639</v>
      </c>
      <c r="AA83">
        <v>10.329235102437883</v>
      </c>
      <c r="AB83">
        <v>9.6838366899886434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0.87346603683310553</v>
      </c>
      <c r="AJ83">
        <v>0</v>
      </c>
      <c r="AK83">
        <v>16.662173967375885</v>
      </c>
      <c r="AL83">
        <v>19.647197259208266</v>
      </c>
      <c r="AM83">
        <v>3.8735347435624976</v>
      </c>
      <c r="AN83">
        <v>0</v>
      </c>
      <c r="AO83">
        <v>0</v>
      </c>
      <c r="AP83">
        <v>1.2242136922777136</v>
      </c>
      <c r="AQ83">
        <v>0</v>
      </c>
      <c r="AR83">
        <v>9.4695285999999985</v>
      </c>
      <c r="AS83">
        <v>8.1107757429376548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860.58217571531372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158.36060721553633</v>
      </c>
      <c r="L84">
        <v>63.07</v>
      </c>
      <c r="M84">
        <v>0</v>
      </c>
      <c r="N84">
        <v>29.101033448879264</v>
      </c>
      <c r="O84">
        <v>48.872613588856261</v>
      </c>
      <c r="P84">
        <v>66.808149244817585</v>
      </c>
      <c r="Q84">
        <v>5.3406357608795236</v>
      </c>
      <c r="R84">
        <v>10.257279335231315</v>
      </c>
      <c r="S84">
        <v>6.46729681071964</v>
      </c>
      <c r="T84">
        <v>0</v>
      </c>
      <c r="U84">
        <v>276.67</v>
      </c>
      <c r="V84">
        <v>5.08997971101146</v>
      </c>
      <c r="W84">
        <v>10.856276647554413</v>
      </c>
      <c r="X84">
        <v>36.351186347753163</v>
      </c>
      <c r="Y84">
        <v>0</v>
      </c>
      <c r="Z84">
        <v>4.81870639</v>
      </c>
      <c r="AA84">
        <v>10.329235102437883</v>
      </c>
      <c r="AB84">
        <v>9.6838366899886434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0.87346603683310553</v>
      </c>
      <c r="AJ84">
        <v>0</v>
      </c>
      <c r="AK84">
        <v>16.662173967375885</v>
      </c>
      <c r="AL84">
        <v>19.647197259208266</v>
      </c>
      <c r="AM84">
        <v>3.8735347435624976</v>
      </c>
      <c r="AN84">
        <v>0</v>
      </c>
      <c r="AO84">
        <v>0</v>
      </c>
      <c r="AP84">
        <v>1.2242136922777136</v>
      </c>
      <c r="AQ84">
        <v>0</v>
      </c>
      <c r="AR84">
        <v>8.1167388000000003</v>
      </c>
      <c r="AS84">
        <v>8.1107757429376548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866.6921828687482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66.808149244817585</v>
      </c>
      <c r="Q85">
        <v>5.3406357608795236</v>
      </c>
      <c r="R85">
        <v>10.257279335231315</v>
      </c>
      <c r="S85">
        <v>6.46729681071964</v>
      </c>
      <c r="T85">
        <v>0</v>
      </c>
      <c r="U85">
        <v>276.67</v>
      </c>
      <c r="V85">
        <v>5.08997971101146</v>
      </c>
      <c r="W85">
        <v>10.856276647554413</v>
      </c>
      <c r="X85">
        <v>36.351186347753163</v>
      </c>
      <c r="Y85">
        <v>0</v>
      </c>
      <c r="Z85">
        <v>4.81870639</v>
      </c>
      <c r="AA85">
        <v>10.329235102437883</v>
      </c>
      <c r="AB85">
        <v>9.6838366899886434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3.4314738523490469</v>
      </c>
      <c r="AJ85">
        <v>0</v>
      </c>
      <c r="AK85">
        <v>16.662173967375885</v>
      </c>
      <c r="AL85">
        <v>19.647197259208266</v>
      </c>
      <c r="AM85">
        <v>3.8735347435624976</v>
      </c>
      <c r="AN85">
        <v>0</v>
      </c>
      <c r="AO85">
        <v>0</v>
      </c>
      <c r="AP85">
        <v>1.2242136922777136</v>
      </c>
      <c r="AQ85">
        <v>0</v>
      </c>
      <c r="AR85">
        <v>8.1167388000000003</v>
      </c>
      <c r="AS85">
        <v>8.1107757429376548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869.25019068426423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66.808149244817585</v>
      </c>
      <c r="Q86">
        <v>5.3406357608795236</v>
      </c>
      <c r="R86">
        <v>10.257279335231315</v>
      </c>
      <c r="S86">
        <v>6.46729681071964</v>
      </c>
      <c r="T86">
        <v>0</v>
      </c>
      <c r="U86">
        <v>276.67</v>
      </c>
      <c r="V86">
        <v>5.08997971101146</v>
      </c>
      <c r="W86">
        <v>10.856276647554413</v>
      </c>
      <c r="X86">
        <v>36.351186347753163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3.4314738523490469</v>
      </c>
      <c r="AJ86">
        <v>0</v>
      </c>
      <c r="AK86">
        <v>16.662173967375885</v>
      </c>
      <c r="AL86">
        <v>19.647197259208266</v>
      </c>
      <c r="AM86">
        <v>3.8735347435624976</v>
      </c>
      <c r="AN86">
        <v>0</v>
      </c>
      <c r="AO86">
        <v>0</v>
      </c>
      <c r="AP86">
        <v>1.2242136922777136</v>
      </c>
      <c r="AQ86">
        <v>0</v>
      </c>
      <c r="AR86">
        <v>8.1167388000000003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864.51810449766458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66.808149244817585</v>
      </c>
      <c r="Q87">
        <v>5.3406357608795236</v>
      </c>
      <c r="R87">
        <v>10.257279335231315</v>
      </c>
      <c r="S87">
        <v>6.46729681071964</v>
      </c>
      <c r="T87">
        <v>0</v>
      </c>
      <c r="U87">
        <v>276.67</v>
      </c>
      <c r="V87">
        <v>5.08997971101146</v>
      </c>
      <c r="W87">
        <v>10.856276647554413</v>
      </c>
      <c r="X87">
        <v>36.351186347753163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3.4314738523490469</v>
      </c>
      <c r="AJ87">
        <v>0</v>
      </c>
      <c r="AK87">
        <v>16.662173967375885</v>
      </c>
      <c r="AL87">
        <v>19.647197259208266</v>
      </c>
      <c r="AM87">
        <v>3.8735347435624976</v>
      </c>
      <c r="AN87">
        <v>0</v>
      </c>
      <c r="AO87">
        <v>0</v>
      </c>
      <c r="AP87">
        <v>1.2242136922777136</v>
      </c>
      <c r="AQ87">
        <v>0</v>
      </c>
      <c r="AR87">
        <v>8.1167388000000003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864.51810449766458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66.808149244817585</v>
      </c>
      <c r="Q88">
        <v>5.3406357608795236</v>
      </c>
      <c r="R88">
        <v>10.257279335231315</v>
      </c>
      <c r="S88">
        <v>6.46729681071964</v>
      </c>
      <c r="T88">
        <v>0</v>
      </c>
      <c r="U88">
        <v>276.67</v>
      </c>
      <c r="V88">
        <v>5.08997971101146</v>
      </c>
      <c r="W88">
        <v>10.856276647554413</v>
      </c>
      <c r="X88">
        <v>36.351186347753163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3.4314738523490469</v>
      </c>
      <c r="AJ88">
        <v>0</v>
      </c>
      <c r="AK88">
        <v>16.662173967375885</v>
      </c>
      <c r="AL88">
        <v>19.647197259208266</v>
      </c>
      <c r="AM88">
        <v>3.8735347435624976</v>
      </c>
      <c r="AN88">
        <v>0</v>
      </c>
      <c r="AO88">
        <v>0</v>
      </c>
      <c r="AP88">
        <v>1.2242136922777136</v>
      </c>
      <c r="AQ88">
        <v>0</v>
      </c>
      <c r="AR88">
        <v>8.1167388000000003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864.51810449766458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66.808149244817585</v>
      </c>
      <c r="Q89">
        <v>5.3406357608795236</v>
      </c>
      <c r="R89">
        <v>10.257279335231315</v>
      </c>
      <c r="S89">
        <v>6.46729681071964</v>
      </c>
      <c r="T89">
        <v>0</v>
      </c>
      <c r="U89">
        <v>276.67</v>
      </c>
      <c r="V89">
        <v>4.7692263354632578</v>
      </c>
      <c r="W89">
        <v>10.856276647554413</v>
      </c>
      <c r="X89">
        <v>36.351186347753163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3.4314738523490469</v>
      </c>
      <c r="AJ89">
        <v>0</v>
      </c>
      <c r="AK89">
        <v>16.662173967375885</v>
      </c>
      <c r="AL89">
        <v>19.647197259208266</v>
      </c>
      <c r="AM89">
        <v>3.8735347435624976</v>
      </c>
      <c r="AN89">
        <v>0</v>
      </c>
      <c r="AO89">
        <v>0</v>
      </c>
      <c r="AP89">
        <v>1.2242136922777136</v>
      </c>
      <c r="AQ89">
        <v>0</v>
      </c>
      <c r="AR89">
        <v>8.6578546692028979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864.73846699131934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66.808149244817585</v>
      </c>
      <c r="Q90">
        <v>5.3406357608795236</v>
      </c>
      <c r="R90">
        <v>10.257279335231315</v>
      </c>
      <c r="S90">
        <v>6.46729681071964</v>
      </c>
      <c r="T90">
        <v>0</v>
      </c>
      <c r="U90">
        <v>276.67</v>
      </c>
      <c r="V90">
        <v>4.7692263354632578</v>
      </c>
      <c r="W90">
        <v>10.856276647554413</v>
      </c>
      <c r="X90">
        <v>36.351186347753163</v>
      </c>
      <c r="Y90">
        <v>0</v>
      </c>
      <c r="Z90">
        <v>4.81870639</v>
      </c>
      <c r="AA90">
        <v>10.329235102437883</v>
      </c>
      <c r="AB90">
        <v>9.6838366899886434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16.662173967375885</v>
      </c>
      <c r="AL90">
        <v>19.647197259208266</v>
      </c>
      <c r="AM90">
        <v>3.8735347435624976</v>
      </c>
      <c r="AN90">
        <v>0</v>
      </c>
      <c r="AO90">
        <v>0</v>
      </c>
      <c r="AP90">
        <v>1.2242136922777136</v>
      </c>
      <c r="AQ90">
        <v>0</v>
      </c>
      <c r="AR90">
        <v>8.6578546692028979</v>
      </c>
      <c r="AS90">
        <v>8.1107757429376548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869.47055317791899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66.808149244817585</v>
      </c>
      <c r="Q91">
        <v>5.3406357608795236</v>
      </c>
      <c r="R91">
        <v>10.257279335231315</v>
      </c>
      <c r="S91">
        <v>6.46729681071964</v>
      </c>
      <c r="T91">
        <v>0</v>
      </c>
      <c r="U91">
        <v>276.67</v>
      </c>
      <c r="V91">
        <v>4.7692263354632578</v>
      </c>
      <c r="W91">
        <v>10.856276647554413</v>
      </c>
      <c r="X91">
        <v>36.351186347753163</v>
      </c>
      <c r="Y91">
        <v>0</v>
      </c>
      <c r="Z91">
        <v>4.81870639</v>
      </c>
      <c r="AA91">
        <v>10.329235102437883</v>
      </c>
      <c r="AB91">
        <v>9.6838366899886434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16.662173967375885</v>
      </c>
      <c r="AL91">
        <v>19.647197259208266</v>
      </c>
      <c r="AM91">
        <v>3.8735347435624976</v>
      </c>
      <c r="AN91">
        <v>0</v>
      </c>
      <c r="AO91">
        <v>0</v>
      </c>
      <c r="AP91">
        <v>1.2242136922777136</v>
      </c>
      <c r="AQ91">
        <v>0</v>
      </c>
      <c r="AR91">
        <v>8.6578546692028979</v>
      </c>
      <c r="AS91">
        <v>8.1107757429376548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869.47055317791899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66.808149244817585</v>
      </c>
      <c r="Q92">
        <v>5.3406357608795236</v>
      </c>
      <c r="R92">
        <v>10.257279335231315</v>
      </c>
      <c r="S92">
        <v>6.46729681071964</v>
      </c>
      <c r="T92">
        <v>0</v>
      </c>
      <c r="U92">
        <v>276.67</v>
      </c>
      <c r="V92">
        <v>4.7692263354632578</v>
      </c>
      <c r="W92">
        <v>10.856276647554413</v>
      </c>
      <c r="X92">
        <v>36.351186347753163</v>
      </c>
      <c r="Y92">
        <v>0</v>
      </c>
      <c r="Z92">
        <v>4.81870639</v>
      </c>
      <c r="AA92">
        <v>10.329235102437883</v>
      </c>
      <c r="AB92">
        <v>9.6838366899886434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16.662173967375885</v>
      </c>
      <c r="AL92">
        <v>19.647197259208266</v>
      </c>
      <c r="AM92">
        <v>3.8735347435624976</v>
      </c>
      <c r="AN92">
        <v>0</v>
      </c>
      <c r="AO92">
        <v>0</v>
      </c>
      <c r="AP92">
        <v>1.2242136922777136</v>
      </c>
      <c r="AQ92">
        <v>0</v>
      </c>
      <c r="AR92">
        <v>8.6578546692028979</v>
      </c>
      <c r="AS92">
        <v>8.1107757429376548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869.47055317791899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66.808149244817585</v>
      </c>
      <c r="Q93">
        <v>5.3406357608795236</v>
      </c>
      <c r="R93">
        <v>10.257279335231315</v>
      </c>
      <c r="S93">
        <v>6.46729681071964</v>
      </c>
      <c r="T93">
        <v>0</v>
      </c>
      <c r="U93">
        <v>276.67</v>
      </c>
      <c r="V93">
        <v>4.7692263354632578</v>
      </c>
      <c r="W93">
        <v>10.856276647554413</v>
      </c>
      <c r="X93">
        <v>36.351186347753163</v>
      </c>
      <c r="Y93">
        <v>0</v>
      </c>
      <c r="Z93">
        <v>4.81870639</v>
      </c>
      <c r="AA93">
        <v>10.329235102437883</v>
      </c>
      <c r="AB93">
        <v>9.6838366899886434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3.4314738523490469</v>
      </c>
      <c r="AJ93">
        <v>0</v>
      </c>
      <c r="AK93">
        <v>16.662173967375885</v>
      </c>
      <c r="AL93">
        <v>19.647197259208266</v>
      </c>
      <c r="AM93">
        <v>3.8735347435624976</v>
      </c>
      <c r="AN93">
        <v>0</v>
      </c>
      <c r="AO93">
        <v>0</v>
      </c>
      <c r="AP93">
        <v>1.2242136922777136</v>
      </c>
      <c r="AQ93">
        <v>0</v>
      </c>
      <c r="AR93">
        <v>8.6578546692028979</v>
      </c>
      <c r="AS93">
        <v>8.1107757429376548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869.47055317791899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66.808149244817585</v>
      </c>
      <c r="Q94">
        <v>5.3406357608795236</v>
      </c>
      <c r="R94">
        <v>10.257279335231315</v>
      </c>
      <c r="S94">
        <v>6.46729681071964</v>
      </c>
      <c r="T94">
        <v>0</v>
      </c>
      <c r="U94">
        <v>276.67</v>
      </c>
      <c r="V94">
        <v>4.7692263354632578</v>
      </c>
      <c r="W94">
        <v>10.856276647554413</v>
      </c>
      <c r="X94">
        <v>36.351186347753163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3.4314738523490469</v>
      </c>
      <c r="AJ94">
        <v>0</v>
      </c>
      <c r="AK94">
        <v>16.662173967375885</v>
      </c>
      <c r="AL94">
        <v>19.647197259208266</v>
      </c>
      <c r="AM94">
        <v>3.8735347435624976</v>
      </c>
      <c r="AN94">
        <v>0</v>
      </c>
      <c r="AO94">
        <v>0</v>
      </c>
      <c r="AP94">
        <v>1.2242136922777136</v>
      </c>
      <c r="AQ94">
        <v>0</v>
      </c>
      <c r="AR94">
        <v>8.6578546692028979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865.52783549131937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66.808149244817585</v>
      </c>
      <c r="Q95">
        <v>5.3406357608795236</v>
      </c>
      <c r="R95">
        <v>10.257279335231315</v>
      </c>
      <c r="S95">
        <v>6.46729681071964</v>
      </c>
      <c r="T95">
        <v>0</v>
      </c>
      <c r="U95">
        <v>276.67</v>
      </c>
      <c r="V95">
        <v>4.7692263354632578</v>
      </c>
      <c r="W95">
        <v>10.856276647554413</v>
      </c>
      <c r="X95">
        <v>36.351186347753163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0.87346603683310553</v>
      </c>
      <c r="AJ95">
        <v>0</v>
      </c>
      <c r="AK95">
        <v>16.662173967375885</v>
      </c>
      <c r="AL95">
        <v>19.647197259208266</v>
      </c>
      <c r="AM95">
        <v>3.8735347435624976</v>
      </c>
      <c r="AN95">
        <v>0</v>
      </c>
      <c r="AO95">
        <v>0</v>
      </c>
      <c r="AP95">
        <v>1.2242136922777136</v>
      </c>
      <c r="AQ95">
        <v>0</v>
      </c>
      <c r="AR95">
        <v>8.6578546692028979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862.96982767580334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66.808149244817585</v>
      </c>
      <c r="Q96">
        <v>5.3406357608795236</v>
      </c>
      <c r="R96">
        <v>10.257279335231315</v>
      </c>
      <c r="S96">
        <v>6.46729681071964</v>
      </c>
      <c r="T96">
        <v>0</v>
      </c>
      <c r="U96">
        <v>276.67</v>
      </c>
      <c r="V96">
        <v>4.7692263354632578</v>
      </c>
      <c r="W96">
        <v>10.856276647554413</v>
      </c>
      <c r="X96">
        <v>36.351186347753163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0.87346603683310553</v>
      </c>
      <c r="AJ96">
        <v>0</v>
      </c>
      <c r="AK96">
        <v>16.662173967375885</v>
      </c>
      <c r="AL96">
        <v>19.647197259208266</v>
      </c>
      <c r="AM96">
        <v>3.8735347435624976</v>
      </c>
      <c r="AN96">
        <v>0</v>
      </c>
      <c r="AO96">
        <v>0</v>
      </c>
      <c r="AP96">
        <v>1.2242136922777136</v>
      </c>
      <c r="AQ96">
        <v>0</v>
      </c>
      <c r="AR96">
        <v>8.6578546692028979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862.96982767580334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66.808149244817585</v>
      </c>
      <c r="Q97">
        <v>5.3406357608795236</v>
      </c>
      <c r="R97">
        <v>10.257279335231315</v>
      </c>
      <c r="S97">
        <v>6.46729681071964</v>
      </c>
      <c r="T97">
        <v>0</v>
      </c>
      <c r="U97">
        <v>276.67</v>
      </c>
      <c r="V97">
        <v>4.7692263354632578</v>
      </c>
      <c r="W97">
        <v>10.856276647554413</v>
      </c>
      <c r="X97">
        <v>36.351186347753163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0.87346603683310553</v>
      </c>
      <c r="AJ97">
        <v>0</v>
      </c>
      <c r="AK97">
        <v>16.662173967375885</v>
      </c>
      <c r="AL97">
        <v>19.647197259208266</v>
      </c>
      <c r="AM97">
        <v>3.8735347435624976</v>
      </c>
      <c r="AN97">
        <v>0</v>
      </c>
      <c r="AO97">
        <v>0</v>
      </c>
      <c r="AP97">
        <v>0.75336236984689331</v>
      </c>
      <c r="AQ97">
        <v>0</v>
      </c>
      <c r="AR97">
        <v>8.6578546692028979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862.49897635337254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66.808149244817585</v>
      </c>
      <c r="Q98">
        <v>5.3406357608795236</v>
      </c>
      <c r="R98">
        <v>10.257279335231315</v>
      </c>
      <c r="S98">
        <v>6.46729681071964</v>
      </c>
      <c r="T98">
        <v>0</v>
      </c>
      <c r="U98">
        <v>276.67</v>
      </c>
      <c r="V98">
        <v>4.7692263354632578</v>
      </c>
      <c r="W98">
        <v>10.856276647554413</v>
      </c>
      <c r="X98">
        <v>36.351186347753163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0.87346603683310553</v>
      </c>
      <c r="AJ98">
        <v>0</v>
      </c>
      <c r="AK98">
        <v>16.662173967375885</v>
      </c>
      <c r="AL98">
        <v>19.647197259208266</v>
      </c>
      <c r="AM98">
        <v>3.8735347435624976</v>
      </c>
      <c r="AN98">
        <v>0</v>
      </c>
      <c r="AO98">
        <v>0</v>
      </c>
      <c r="AP98">
        <v>0.75336236984689331</v>
      </c>
      <c r="AQ98">
        <v>0</v>
      </c>
      <c r="AR98">
        <v>8.6578546692028979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862.49897635337254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3.071574257608568E-7</v>
      </c>
      <c r="E99">
        <f t="shared" si="2"/>
        <v>0</v>
      </c>
      <c r="F99">
        <f t="shared" si="2"/>
        <v>0</v>
      </c>
      <c r="G99">
        <f t="shared" si="2"/>
        <v>1.3537320024996996E-6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2.9091245528487693</v>
      </c>
      <c r="L99">
        <f t="shared" si="2"/>
        <v>1.0359223572635969</v>
      </c>
      <c r="M99">
        <f t="shared" si="2"/>
        <v>0</v>
      </c>
      <c r="N99">
        <f t="shared" si="2"/>
        <v>0.69842480277310126</v>
      </c>
      <c r="O99">
        <f t="shared" si="2"/>
        <v>1.1729427261325522</v>
      </c>
      <c r="P99">
        <f t="shared" si="2"/>
        <v>1.509866961926813</v>
      </c>
      <c r="Q99">
        <f t="shared" si="2"/>
        <v>0.10963750211447328</v>
      </c>
      <c r="R99">
        <f t="shared" si="2"/>
        <v>0.21484675753628688</v>
      </c>
      <c r="S99">
        <f t="shared" si="2"/>
        <v>0.13581671181526589</v>
      </c>
      <c r="T99">
        <f t="shared" si="2"/>
        <v>0</v>
      </c>
      <c r="U99">
        <f t="shared" si="2"/>
        <v>6.6077346917002195</v>
      </c>
      <c r="V99">
        <f t="shared" si="2"/>
        <v>0.11841212504549649</v>
      </c>
      <c r="W99">
        <f t="shared" si="2"/>
        <v>0.25618893660395087</v>
      </c>
      <c r="X99">
        <f t="shared" si="2"/>
        <v>0.86762580257940758</v>
      </c>
      <c r="Y99">
        <f t="shared" si="2"/>
        <v>0</v>
      </c>
      <c r="Z99">
        <f t="shared" si="2"/>
        <v>6.0013033389999998E-2</v>
      </c>
      <c r="AA99">
        <f t="shared" si="2"/>
        <v>0.17809528067621919</v>
      </c>
      <c r="AB99">
        <f t="shared" si="2"/>
        <v>0.23241208055972759</v>
      </c>
      <c r="AC99">
        <f t="shared" si="2"/>
        <v>0.17092527760536816</v>
      </c>
      <c r="AD99">
        <f t="shared" si="2"/>
        <v>0.16561070071761863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0.90089629066494847</v>
      </c>
      <c r="AI99">
        <f t="shared" si="2"/>
        <v>7.494650839919724E-2</v>
      </c>
      <c r="AJ99">
        <f t="shared" si="2"/>
        <v>0</v>
      </c>
      <c r="AK99">
        <f t="shared" si="2"/>
        <v>0.3998921752170207</v>
      </c>
      <c r="AL99">
        <f t="shared" si="2"/>
        <v>0.4740954125881241</v>
      </c>
      <c r="AM99">
        <f t="shared" si="2"/>
        <v>2.8641156387368236E-2</v>
      </c>
      <c r="AN99">
        <f t="shared" si="2"/>
        <v>0</v>
      </c>
      <c r="AO99">
        <f t="shared" si="2"/>
        <v>0</v>
      </c>
      <c r="AP99">
        <f t="shared" si="2"/>
        <v>3.0715208356219662E-2</v>
      </c>
      <c r="AQ99">
        <f t="shared" si="2"/>
        <v>0</v>
      </c>
      <c r="AR99">
        <f t="shared" si="2"/>
        <v>0.20021289027300745</v>
      </c>
      <c r="AS99">
        <f t="shared" si="2"/>
        <v>0.18851025349507819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19.032315240586296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1.4775959712144609E-4</v>
      </c>
      <c r="E3">
        <v>0</v>
      </c>
      <c r="F3">
        <v>0</v>
      </c>
      <c r="G3">
        <v>1.9521324543923869E-3</v>
      </c>
      <c r="H3">
        <v>0</v>
      </c>
      <c r="I3">
        <v>0</v>
      </c>
      <c r="J3">
        <v>0</v>
      </c>
      <c r="K3">
        <v>9.0300346246292804</v>
      </c>
      <c r="L3">
        <v>317.94235600000002</v>
      </c>
      <c r="M3">
        <v>27.229790359530167</v>
      </c>
      <c r="N3">
        <v>35.151248306807766</v>
      </c>
      <c r="O3">
        <v>0</v>
      </c>
      <c r="P3">
        <v>41.34885453185462</v>
      </c>
      <c r="Q3">
        <v>6.4412447506899735</v>
      </c>
      <c r="R3">
        <v>12.376717170581257</v>
      </c>
      <c r="S3">
        <v>7.8167327758620688</v>
      </c>
      <c r="T3">
        <v>0</v>
      </c>
      <c r="U3">
        <v>59.943732795389884</v>
      </c>
      <c r="V3">
        <v>6.1599754459392129</v>
      </c>
      <c r="W3">
        <v>13.117584041422889</v>
      </c>
      <c r="X3">
        <v>43.901432755608361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10.818670409347883</v>
      </c>
      <c r="AE3">
        <v>14.633861557665425</v>
      </c>
      <c r="AF3">
        <v>0</v>
      </c>
      <c r="AG3">
        <v>11.571509097022789</v>
      </c>
      <c r="AH3">
        <v>45.275240489461446</v>
      </c>
      <c r="AI3">
        <v>4.5226791869163101</v>
      </c>
      <c r="AJ3">
        <v>0</v>
      </c>
      <c r="AK3">
        <v>20.125920960283686</v>
      </c>
      <c r="AL3">
        <v>0</v>
      </c>
      <c r="AM3">
        <v>4.6789005024130583</v>
      </c>
      <c r="AN3">
        <v>1.0149532124481762</v>
      </c>
      <c r="AO3">
        <v>0</v>
      </c>
      <c r="AP3">
        <v>0.91010014639602321</v>
      </c>
      <c r="AQ3">
        <v>0</v>
      </c>
      <c r="AR3">
        <v>9.8043489000000008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747.96729262534438</v>
      </c>
    </row>
    <row r="4" spans="1:117">
      <c r="A4" t="s">
        <v>46</v>
      </c>
      <c r="B4">
        <v>0</v>
      </c>
      <c r="C4">
        <v>0</v>
      </c>
      <c r="D4">
        <v>1.4775959712144609E-4</v>
      </c>
      <c r="E4">
        <v>0</v>
      </c>
      <c r="F4">
        <v>0</v>
      </c>
      <c r="G4">
        <v>1.7848068154450157E-3</v>
      </c>
      <c r="H4">
        <v>0</v>
      </c>
      <c r="I4">
        <v>0</v>
      </c>
      <c r="J4">
        <v>0</v>
      </c>
      <c r="K4">
        <v>9.0300346246292804</v>
      </c>
      <c r="L4">
        <v>317.94235600000002</v>
      </c>
      <c r="M4">
        <v>27.229790359530167</v>
      </c>
      <c r="N4">
        <v>35.151248306807766</v>
      </c>
      <c r="O4">
        <v>0</v>
      </c>
      <c r="P4">
        <v>41.34885453185462</v>
      </c>
      <c r="Q4">
        <v>6.4607691039853412</v>
      </c>
      <c r="R4">
        <v>12.376717170581257</v>
      </c>
      <c r="S4">
        <v>7.8167327758620688</v>
      </c>
      <c r="T4">
        <v>0</v>
      </c>
      <c r="U4">
        <v>59.943732795389884</v>
      </c>
      <c r="V4">
        <v>6.1599754459392129</v>
      </c>
      <c r="W4">
        <v>13.117584041422889</v>
      </c>
      <c r="X4">
        <v>43.901432755608361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10.818670409347883</v>
      </c>
      <c r="AE4">
        <v>14.633861557665425</v>
      </c>
      <c r="AF4">
        <v>0</v>
      </c>
      <c r="AG4">
        <v>11.571509097022789</v>
      </c>
      <c r="AH4">
        <v>45.275240489461446</v>
      </c>
      <c r="AI4">
        <v>4.5226791869163101</v>
      </c>
      <c r="AJ4">
        <v>0</v>
      </c>
      <c r="AK4">
        <v>20.125920960283686</v>
      </c>
      <c r="AL4">
        <v>0</v>
      </c>
      <c r="AM4">
        <v>4.6789005024130583</v>
      </c>
      <c r="AN4">
        <v>1.0149532124481762</v>
      </c>
      <c r="AO4">
        <v>0</v>
      </c>
      <c r="AP4">
        <v>0.91010014639602321</v>
      </c>
      <c r="AQ4">
        <v>0</v>
      </c>
      <c r="AR4">
        <v>9.8043489000000008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747.98664965300077</v>
      </c>
    </row>
    <row r="5" spans="1:117">
      <c r="A5" t="s">
        <v>47</v>
      </c>
      <c r="B5">
        <v>0</v>
      </c>
      <c r="C5">
        <v>0</v>
      </c>
      <c r="D5">
        <v>1.4775959712144609E-4</v>
      </c>
      <c r="E5">
        <v>0</v>
      </c>
      <c r="F5">
        <v>0</v>
      </c>
      <c r="G5">
        <v>1.7848068154450157E-3</v>
      </c>
      <c r="H5">
        <v>0</v>
      </c>
      <c r="I5">
        <v>0</v>
      </c>
      <c r="J5">
        <v>0</v>
      </c>
      <c r="K5">
        <v>9.0300346246292804</v>
      </c>
      <c r="L5">
        <v>317.94235600000002</v>
      </c>
      <c r="M5">
        <v>27.229790359530167</v>
      </c>
      <c r="N5">
        <v>35.151248306807766</v>
      </c>
      <c r="O5">
        <v>0</v>
      </c>
      <c r="P5">
        <v>41.34885453185462</v>
      </c>
      <c r="Q5">
        <v>6.4607691039853412</v>
      </c>
      <c r="R5">
        <v>12.376717170581257</v>
      </c>
      <c r="S5">
        <v>7.8167327758620688</v>
      </c>
      <c r="T5">
        <v>0</v>
      </c>
      <c r="U5">
        <v>59.943732795389884</v>
      </c>
      <c r="V5">
        <v>6.1599754459392129</v>
      </c>
      <c r="W5">
        <v>13.117584041422889</v>
      </c>
      <c r="X5">
        <v>43.901432755608361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10.818670409347883</v>
      </c>
      <c r="AE5">
        <v>14.633861557665425</v>
      </c>
      <c r="AF5">
        <v>0</v>
      </c>
      <c r="AG5">
        <v>11.571509097022789</v>
      </c>
      <c r="AH5">
        <v>45.275240489461446</v>
      </c>
      <c r="AI5">
        <v>4.5226791869163101</v>
      </c>
      <c r="AJ5">
        <v>0</v>
      </c>
      <c r="AK5">
        <v>20.125920960283686</v>
      </c>
      <c r="AL5">
        <v>0</v>
      </c>
      <c r="AM5">
        <v>3.1176885152549558</v>
      </c>
      <c r="AN5">
        <v>1.0149532124481762</v>
      </c>
      <c r="AO5">
        <v>0</v>
      </c>
      <c r="AP5">
        <v>2.9957460212096105</v>
      </c>
      <c r="AQ5">
        <v>0</v>
      </c>
      <c r="AR5">
        <v>9.8043489000000008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748.51108354065616</v>
      </c>
    </row>
    <row r="6" spans="1:117">
      <c r="A6" t="s">
        <v>48</v>
      </c>
      <c r="B6">
        <v>0</v>
      </c>
      <c r="C6">
        <v>0</v>
      </c>
      <c r="D6">
        <v>1.0405668304965085E-3</v>
      </c>
      <c r="E6">
        <v>0</v>
      </c>
      <c r="F6">
        <v>0</v>
      </c>
      <c r="G6">
        <v>1.0201466374572439E-3</v>
      </c>
      <c r="H6">
        <v>0</v>
      </c>
      <c r="I6">
        <v>0</v>
      </c>
      <c r="J6">
        <v>0</v>
      </c>
      <c r="K6">
        <v>9.0300346246292804</v>
      </c>
      <c r="L6">
        <v>317.94235600000002</v>
      </c>
      <c r="M6">
        <v>27.229790359530167</v>
      </c>
      <c r="N6">
        <v>35.151248306807766</v>
      </c>
      <c r="O6">
        <v>0</v>
      </c>
      <c r="P6">
        <v>41.34885453185462</v>
      </c>
      <c r="Q6">
        <v>6.4607691039853412</v>
      </c>
      <c r="R6">
        <v>12.376717170581257</v>
      </c>
      <c r="S6">
        <v>7.8167327758620688</v>
      </c>
      <c r="T6">
        <v>0</v>
      </c>
      <c r="U6">
        <v>59.943732795389884</v>
      </c>
      <c r="V6">
        <v>6.1599754459392129</v>
      </c>
      <c r="W6">
        <v>13.117584041422889</v>
      </c>
      <c r="X6">
        <v>43.901432755608361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10.818670409347883</v>
      </c>
      <c r="AE6">
        <v>14.633861557665425</v>
      </c>
      <c r="AF6">
        <v>0</v>
      </c>
      <c r="AG6">
        <v>11.571509097022789</v>
      </c>
      <c r="AH6">
        <v>45.275240489461446</v>
      </c>
      <c r="AI6">
        <v>4.5226791869163101</v>
      </c>
      <c r="AJ6">
        <v>0</v>
      </c>
      <c r="AK6">
        <v>20.125920960283686</v>
      </c>
      <c r="AL6">
        <v>0</v>
      </c>
      <c r="AM6">
        <v>3.1176885152549558</v>
      </c>
      <c r="AN6">
        <v>1.0149532124481762</v>
      </c>
      <c r="AO6">
        <v>0</v>
      </c>
      <c r="AP6">
        <v>2.9957460212096105</v>
      </c>
      <c r="AQ6">
        <v>0</v>
      </c>
      <c r="AR6">
        <v>9.8043489000000008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748.51121168771158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9.0400274380473711</v>
      </c>
      <c r="L7">
        <v>317.94258800000006</v>
      </c>
      <c r="M7">
        <v>27.229790359530167</v>
      </c>
      <c r="N7">
        <v>35.151248306807766</v>
      </c>
      <c r="O7">
        <v>0</v>
      </c>
      <c r="P7">
        <v>41.34885453185462</v>
      </c>
      <c r="Q7">
        <v>6.4607691039853412</v>
      </c>
      <c r="R7">
        <v>12.376717170581257</v>
      </c>
      <c r="S7">
        <v>7.8167327758620688</v>
      </c>
      <c r="T7">
        <v>0</v>
      </c>
      <c r="U7">
        <v>59.943732795389884</v>
      </c>
      <c r="V7">
        <v>6.1599754459392129</v>
      </c>
      <c r="W7">
        <v>13.117584041422889</v>
      </c>
      <c r="X7">
        <v>43.901432755608361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10.818670409347883</v>
      </c>
      <c r="AE7">
        <v>14.633861557665425</v>
      </c>
      <c r="AF7">
        <v>0</v>
      </c>
      <c r="AG7">
        <v>11.571509097022789</v>
      </c>
      <c r="AH7">
        <v>45.275240489461446</v>
      </c>
      <c r="AI7">
        <v>4.5226791869163101</v>
      </c>
      <c r="AJ7">
        <v>0</v>
      </c>
      <c r="AK7">
        <v>20.125920960283686</v>
      </c>
      <c r="AL7">
        <v>0</v>
      </c>
      <c r="AM7">
        <v>2.762508709775267</v>
      </c>
      <c r="AN7">
        <v>1.0149532124481762</v>
      </c>
      <c r="AO7">
        <v>0</v>
      </c>
      <c r="AP7">
        <v>1.0997041773819385</v>
      </c>
      <c r="AQ7">
        <v>0</v>
      </c>
      <c r="AR7">
        <v>9.8043489000000008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746.26815413835436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9.0400274380473711</v>
      </c>
      <c r="L8">
        <v>317.94258800000006</v>
      </c>
      <c r="M8">
        <v>27.229790359530167</v>
      </c>
      <c r="N8">
        <v>35.151248306807766</v>
      </c>
      <c r="O8">
        <v>0</v>
      </c>
      <c r="P8">
        <v>41.34885453185462</v>
      </c>
      <c r="Q8">
        <v>6.4607691039853412</v>
      </c>
      <c r="R8">
        <v>12.547291068836339</v>
      </c>
      <c r="S8">
        <v>7.8167327758620688</v>
      </c>
      <c r="T8">
        <v>0</v>
      </c>
      <c r="U8">
        <v>59.943732795389884</v>
      </c>
      <c r="V8">
        <v>6.1599754459392129</v>
      </c>
      <c r="W8">
        <v>13.117584041422889</v>
      </c>
      <c r="X8">
        <v>43.901432755608361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10.818670409347883</v>
      </c>
      <c r="AE8">
        <v>14.633861557665425</v>
      </c>
      <c r="AF8">
        <v>0</v>
      </c>
      <c r="AG8">
        <v>11.571509097022789</v>
      </c>
      <c r="AH8">
        <v>45.275240489461446</v>
      </c>
      <c r="AI8">
        <v>4.5226791869163101</v>
      </c>
      <c r="AJ8">
        <v>0</v>
      </c>
      <c r="AK8">
        <v>20.125920960283686</v>
      </c>
      <c r="AL8">
        <v>0</v>
      </c>
      <c r="AM8">
        <v>1.4996476663679641</v>
      </c>
      <c r="AN8">
        <v>1.0149532124481762</v>
      </c>
      <c r="AO8">
        <v>0</v>
      </c>
      <c r="AP8">
        <v>1.0997041773819385</v>
      </c>
      <c r="AQ8">
        <v>0</v>
      </c>
      <c r="AR8">
        <v>9.8043489000000008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745.17586699320225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9.0400274380473711</v>
      </c>
      <c r="L9">
        <v>317.94258800000006</v>
      </c>
      <c r="M9">
        <v>27.229790359530167</v>
      </c>
      <c r="N9">
        <v>35.151248306807766</v>
      </c>
      <c r="O9">
        <v>0</v>
      </c>
      <c r="P9">
        <v>39.289053600625273</v>
      </c>
      <c r="Q9">
        <v>6.4607691039853412</v>
      </c>
      <c r="R9">
        <v>12.547291068836339</v>
      </c>
      <c r="S9">
        <v>7.8167327758620688</v>
      </c>
      <c r="T9">
        <v>0</v>
      </c>
      <c r="U9">
        <v>59.943732795389884</v>
      </c>
      <c r="V9">
        <v>6.1599754459392129</v>
      </c>
      <c r="W9">
        <v>13.117584041422889</v>
      </c>
      <c r="X9">
        <v>43.901432755608361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10.818670409347883</v>
      </c>
      <c r="AE9">
        <v>14.633861557665425</v>
      </c>
      <c r="AF9">
        <v>0</v>
      </c>
      <c r="AG9">
        <v>11.571509097022789</v>
      </c>
      <c r="AH9">
        <v>45.275240489461446</v>
      </c>
      <c r="AI9">
        <v>1.0552917846798977</v>
      </c>
      <c r="AJ9">
        <v>0</v>
      </c>
      <c r="AK9">
        <v>20.125920960283686</v>
      </c>
      <c r="AL9">
        <v>0</v>
      </c>
      <c r="AM9">
        <v>1.4996476663679641</v>
      </c>
      <c r="AN9">
        <v>1.0149532124481762</v>
      </c>
      <c r="AO9">
        <v>0</v>
      </c>
      <c r="AP9">
        <v>1.0997041773819385</v>
      </c>
      <c r="AQ9">
        <v>0</v>
      </c>
      <c r="AR9">
        <v>9.8043489000000008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739.64867865973645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9.0400274380473711</v>
      </c>
      <c r="L10">
        <v>317.9431054253057</v>
      </c>
      <c r="M10">
        <v>27.229790359530167</v>
      </c>
      <c r="N10">
        <v>35.151248306807766</v>
      </c>
      <c r="O10">
        <v>0</v>
      </c>
      <c r="P10">
        <v>39.289053600625273</v>
      </c>
      <c r="Q10">
        <v>6.4607691039853412</v>
      </c>
      <c r="R10">
        <v>12.547291068836339</v>
      </c>
      <c r="S10">
        <v>7.8167327758620688</v>
      </c>
      <c r="T10">
        <v>0</v>
      </c>
      <c r="U10">
        <v>59.943732795389884</v>
      </c>
      <c r="V10">
        <v>6.1599754459392129</v>
      </c>
      <c r="W10">
        <v>13.117584041422889</v>
      </c>
      <c r="X10">
        <v>43.901432755608361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10.818670409347883</v>
      </c>
      <c r="AE10">
        <v>14.633861557665425</v>
      </c>
      <c r="AF10">
        <v>0</v>
      </c>
      <c r="AG10">
        <v>11.571509097022789</v>
      </c>
      <c r="AH10">
        <v>45.275240489461446</v>
      </c>
      <c r="AI10">
        <v>1.0552917846798977</v>
      </c>
      <c r="AJ10">
        <v>0</v>
      </c>
      <c r="AK10">
        <v>20.125920960283686</v>
      </c>
      <c r="AL10">
        <v>0</v>
      </c>
      <c r="AM10">
        <v>0</v>
      </c>
      <c r="AN10">
        <v>1.0149532124481762</v>
      </c>
      <c r="AO10">
        <v>0</v>
      </c>
      <c r="AP10">
        <v>1.0997041773819385</v>
      </c>
      <c r="AQ10">
        <v>0</v>
      </c>
      <c r="AR10">
        <v>9.8043489000000008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738.14954841867404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9.0400274380473711</v>
      </c>
      <c r="L11">
        <v>317.9379912527736</v>
      </c>
      <c r="M11">
        <v>27.229790359530167</v>
      </c>
      <c r="N11">
        <v>35.151248306807766</v>
      </c>
      <c r="O11">
        <v>0</v>
      </c>
      <c r="P11">
        <v>39.289053600625273</v>
      </c>
      <c r="Q11">
        <v>6.4607691039853412</v>
      </c>
      <c r="R11">
        <v>12.547291068836339</v>
      </c>
      <c r="S11">
        <v>7.8167327758620688</v>
      </c>
      <c r="T11">
        <v>0</v>
      </c>
      <c r="U11">
        <v>59.943732795389884</v>
      </c>
      <c r="V11">
        <v>6.1599754459392129</v>
      </c>
      <c r="W11">
        <v>13.117584041422889</v>
      </c>
      <c r="X11">
        <v>43.901432755608361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10.818670409347883</v>
      </c>
      <c r="AE11">
        <v>14.633861557665425</v>
      </c>
      <c r="AF11">
        <v>0</v>
      </c>
      <c r="AG11">
        <v>11.571509097022789</v>
      </c>
      <c r="AH11">
        <v>45.275240489461446</v>
      </c>
      <c r="AI11">
        <v>4.7111242490399778</v>
      </c>
      <c r="AJ11">
        <v>0</v>
      </c>
      <c r="AK11">
        <v>20.125920960283686</v>
      </c>
      <c r="AL11">
        <v>0</v>
      </c>
      <c r="AM11">
        <v>0</v>
      </c>
      <c r="AN11">
        <v>1.0149532124481762</v>
      </c>
      <c r="AO11">
        <v>0</v>
      </c>
      <c r="AP11">
        <v>1.0997041773819385</v>
      </c>
      <c r="AQ11">
        <v>0</v>
      </c>
      <c r="AR11">
        <v>9.8043489000000008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741.800266710502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9.0400274380473711</v>
      </c>
      <c r="L12">
        <v>317.9379912527736</v>
      </c>
      <c r="M12">
        <v>27.229790359530167</v>
      </c>
      <c r="N12">
        <v>35.151248306807766</v>
      </c>
      <c r="O12">
        <v>0</v>
      </c>
      <c r="P12">
        <v>39.289053600625273</v>
      </c>
      <c r="Q12">
        <v>6.4607691039853412</v>
      </c>
      <c r="R12">
        <v>12.547291068836339</v>
      </c>
      <c r="S12">
        <v>7.8167327758620688</v>
      </c>
      <c r="T12">
        <v>0</v>
      </c>
      <c r="U12">
        <v>59.943732795389884</v>
      </c>
      <c r="V12">
        <v>6.1599754459392129</v>
      </c>
      <c r="W12">
        <v>13.117584041422889</v>
      </c>
      <c r="X12">
        <v>43.901432755608361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10.818670409347883</v>
      </c>
      <c r="AE12">
        <v>14.633861557665425</v>
      </c>
      <c r="AF12">
        <v>0</v>
      </c>
      <c r="AG12">
        <v>11.571509097022789</v>
      </c>
      <c r="AH12">
        <v>45.275240489461446</v>
      </c>
      <c r="AI12">
        <v>4.7111242490399778</v>
      </c>
      <c r="AJ12">
        <v>0</v>
      </c>
      <c r="AK12">
        <v>20.125920960283686</v>
      </c>
      <c r="AL12">
        <v>0</v>
      </c>
      <c r="AM12">
        <v>0</v>
      </c>
      <c r="AN12">
        <v>1.0149532124481762</v>
      </c>
      <c r="AO12">
        <v>0</v>
      </c>
      <c r="AP12">
        <v>1.0997041773819385</v>
      </c>
      <c r="AQ12">
        <v>0</v>
      </c>
      <c r="AR12">
        <v>9.8043489000000008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741.800266710502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9.0400274380473711</v>
      </c>
      <c r="L13">
        <v>317.9379912527736</v>
      </c>
      <c r="M13">
        <v>27.229790359530167</v>
      </c>
      <c r="N13">
        <v>35.151248306807766</v>
      </c>
      <c r="O13">
        <v>0</v>
      </c>
      <c r="P13">
        <v>39.289053600625273</v>
      </c>
      <c r="Q13">
        <v>6.4607691039853412</v>
      </c>
      <c r="R13">
        <v>12.547291068836339</v>
      </c>
      <c r="S13">
        <v>7.8167327758620688</v>
      </c>
      <c r="T13">
        <v>0</v>
      </c>
      <c r="U13">
        <v>59.943732795389884</v>
      </c>
      <c r="V13">
        <v>6.1599754459392129</v>
      </c>
      <c r="W13">
        <v>13.117584041422889</v>
      </c>
      <c r="X13">
        <v>43.901432755608361</v>
      </c>
      <c r="Y13">
        <v>0</v>
      </c>
      <c r="Z13">
        <v>1.9304754545454546</v>
      </c>
      <c r="AA13">
        <v>12.475161102953585</v>
      </c>
      <c r="AB13">
        <v>11.697251051994549</v>
      </c>
      <c r="AC13">
        <v>8.6039612915400685</v>
      </c>
      <c r="AD13">
        <v>10.818670409347883</v>
      </c>
      <c r="AE13">
        <v>14.633861557665425</v>
      </c>
      <c r="AF13">
        <v>0</v>
      </c>
      <c r="AG13">
        <v>11.571509097022789</v>
      </c>
      <c r="AH13">
        <v>45.275240489461446</v>
      </c>
      <c r="AI13">
        <v>4.7111242490399778</v>
      </c>
      <c r="AJ13">
        <v>0</v>
      </c>
      <c r="AK13">
        <v>20.125920960283686</v>
      </c>
      <c r="AL13">
        <v>0</v>
      </c>
      <c r="AM13">
        <v>0</v>
      </c>
      <c r="AN13">
        <v>1.0149532124481762</v>
      </c>
      <c r="AO13">
        <v>0</v>
      </c>
      <c r="AP13">
        <v>1.0997041773819385</v>
      </c>
      <c r="AQ13">
        <v>0</v>
      </c>
      <c r="AR13">
        <v>9.8043489000000008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741.800266710502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9.0400274380473711</v>
      </c>
      <c r="L14">
        <v>260.51802275870756</v>
      </c>
      <c r="M14">
        <v>27.229790359530167</v>
      </c>
      <c r="N14">
        <v>35.151248306807766</v>
      </c>
      <c r="O14">
        <v>0</v>
      </c>
      <c r="P14">
        <v>39.289053600625273</v>
      </c>
      <c r="Q14">
        <v>6.4607691039853412</v>
      </c>
      <c r="R14">
        <v>12.547291068836339</v>
      </c>
      <c r="S14">
        <v>7.8167327758620688</v>
      </c>
      <c r="T14">
        <v>0</v>
      </c>
      <c r="U14">
        <v>59.943732795389884</v>
      </c>
      <c r="V14">
        <v>6.1599754459392129</v>
      </c>
      <c r="W14">
        <v>13.117584041422889</v>
      </c>
      <c r="X14">
        <v>43.901432755608361</v>
      </c>
      <c r="Y14">
        <v>0</v>
      </c>
      <c r="Z14">
        <v>1.9304754545454546</v>
      </c>
      <c r="AA14">
        <v>12.475161102953585</v>
      </c>
      <c r="AB14">
        <v>11.697251051994549</v>
      </c>
      <c r="AC14">
        <v>8.6039612915400685</v>
      </c>
      <c r="AD14">
        <v>10.818670409347883</v>
      </c>
      <c r="AE14">
        <v>14.633861557665425</v>
      </c>
      <c r="AF14">
        <v>0</v>
      </c>
      <c r="AG14">
        <v>11.571509097022789</v>
      </c>
      <c r="AH14">
        <v>45.275240489461446</v>
      </c>
      <c r="AI14">
        <v>4.7111242490399778</v>
      </c>
      <c r="AJ14">
        <v>0</v>
      </c>
      <c r="AK14">
        <v>20.125920960283686</v>
      </c>
      <c r="AL14">
        <v>0</v>
      </c>
      <c r="AM14">
        <v>0</v>
      </c>
      <c r="AN14">
        <v>1.0149532124481762</v>
      </c>
      <c r="AO14">
        <v>0</v>
      </c>
      <c r="AP14">
        <v>1.0997041773819385</v>
      </c>
      <c r="AQ14">
        <v>0</v>
      </c>
      <c r="AR14">
        <v>9.8043489000000008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684.38029821643602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9.040058212975671</v>
      </c>
      <c r="L15">
        <v>289.47285014613755</v>
      </c>
      <c r="M15">
        <v>27.229790359530167</v>
      </c>
      <c r="N15">
        <v>35.151248306807766</v>
      </c>
      <c r="O15">
        <v>0</v>
      </c>
      <c r="P15">
        <v>39.289053600625273</v>
      </c>
      <c r="Q15">
        <v>6.4607691039853412</v>
      </c>
      <c r="R15">
        <v>12.547291068836339</v>
      </c>
      <c r="S15">
        <v>7.8167327758620688</v>
      </c>
      <c r="T15">
        <v>0</v>
      </c>
      <c r="U15">
        <v>59.943732795389884</v>
      </c>
      <c r="V15">
        <v>6.1599754459392129</v>
      </c>
      <c r="W15">
        <v>13.117584041422889</v>
      </c>
      <c r="X15">
        <v>43.901432755608361</v>
      </c>
      <c r="Y15">
        <v>0</v>
      </c>
      <c r="Z15">
        <v>3.8609509090909091</v>
      </c>
      <c r="AA15">
        <v>12.475161102953585</v>
      </c>
      <c r="AB15">
        <v>11.697251051994549</v>
      </c>
      <c r="AC15">
        <v>8.6039612915400685</v>
      </c>
      <c r="AD15">
        <v>10.818670409347883</v>
      </c>
      <c r="AE15">
        <v>14.633861557665425</v>
      </c>
      <c r="AF15">
        <v>0</v>
      </c>
      <c r="AG15">
        <v>11.571509097022789</v>
      </c>
      <c r="AH15">
        <v>45.275240489461446</v>
      </c>
      <c r="AI15">
        <v>1.0552917846798977</v>
      </c>
      <c r="AJ15">
        <v>0</v>
      </c>
      <c r="AK15">
        <v>20.125920960283686</v>
      </c>
      <c r="AL15">
        <v>0</v>
      </c>
      <c r="AM15">
        <v>0</v>
      </c>
      <c r="AN15">
        <v>1.0149532124481762</v>
      </c>
      <c r="AO15">
        <v>0</v>
      </c>
      <c r="AP15">
        <v>1.0997041773819385</v>
      </c>
      <c r="AQ15">
        <v>0</v>
      </c>
      <c r="AR15">
        <v>9.8043489000000008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711.60979936897968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9.0399947298155201</v>
      </c>
      <c r="L16">
        <v>289.47285014613755</v>
      </c>
      <c r="M16">
        <v>27.229790359530167</v>
      </c>
      <c r="N16">
        <v>35.151248306807766</v>
      </c>
      <c r="O16">
        <v>0</v>
      </c>
      <c r="P16">
        <v>39.289053600625273</v>
      </c>
      <c r="Q16">
        <v>6.4607691039853412</v>
      </c>
      <c r="R16">
        <v>12.547291068836339</v>
      </c>
      <c r="S16">
        <v>7.8167327758620688</v>
      </c>
      <c r="T16">
        <v>0</v>
      </c>
      <c r="U16">
        <v>59.943732795389884</v>
      </c>
      <c r="V16">
        <v>6.1599754459392129</v>
      </c>
      <c r="W16">
        <v>13.117584041422889</v>
      </c>
      <c r="X16">
        <v>43.901432755608361</v>
      </c>
      <c r="Y16">
        <v>0</v>
      </c>
      <c r="Z16">
        <v>3.8609509090909091</v>
      </c>
      <c r="AA16">
        <v>12.475161102953585</v>
      </c>
      <c r="AB16">
        <v>11.697251051994549</v>
      </c>
      <c r="AC16">
        <v>8.6039612915400685</v>
      </c>
      <c r="AD16">
        <v>10.818670409347883</v>
      </c>
      <c r="AE16">
        <v>14.633861557665425</v>
      </c>
      <c r="AF16">
        <v>0</v>
      </c>
      <c r="AG16">
        <v>11.571509097022789</v>
      </c>
      <c r="AH16">
        <v>45.275240489461446</v>
      </c>
      <c r="AI16">
        <v>1.0552917846798977</v>
      </c>
      <c r="AJ16">
        <v>0</v>
      </c>
      <c r="AK16">
        <v>20.125920960283686</v>
      </c>
      <c r="AL16">
        <v>0</v>
      </c>
      <c r="AM16">
        <v>0</v>
      </c>
      <c r="AN16">
        <v>1.0149532124481762</v>
      </c>
      <c r="AO16">
        <v>0</v>
      </c>
      <c r="AP16">
        <v>1.0997041773819385</v>
      </c>
      <c r="AQ16">
        <v>0</v>
      </c>
      <c r="AR16">
        <v>9.8043489000000008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711.60973588581953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9.0400248311248177</v>
      </c>
      <c r="L17">
        <v>260.52055101522842</v>
      </c>
      <c r="M17">
        <v>27.229790359530167</v>
      </c>
      <c r="N17">
        <v>35.151248306807766</v>
      </c>
      <c r="O17">
        <v>0</v>
      </c>
      <c r="P17">
        <v>39.289053600625273</v>
      </c>
      <c r="Q17">
        <v>6.4607691039853412</v>
      </c>
      <c r="R17">
        <v>12.547291068836339</v>
      </c>
      <c r="S17">
        <v>7.8167327758620688</v>
      </c>
      <c r="T17">
        <v>0</v>
      </c>
      <c r="U17">
        <v>59.943732795389884</v>
      </c>
      <c r="V17">
        <v>6.1599754459392129</v>
      </c>
      <c r="W17">
        <v>13.117584041422889</v>
      </c>
      <c r="X17">
        <v>43.901432755608361</v>
      </c>
      <c r="Y17">
        <v>0</v>
      </c>
      <c r="Z17">
        <v>3.8609509090909091</v>
      </c>
      <c r="AA17">
        <v>8.3008737299578055</v>
      </c>
      <c r="AB17">
        <v>11.697251051994549</v>
      </c>
      <c r="AC17">
        <v>8.6039612915400685</v>
      </c>
      <c r="AD17">
        <v>10.818670409347883</v>
      </c>
      <c r="AE17">
        <v>14.633861557665425</v>
      </c>
      <c r="AF17">
        <v>0</v>
      </c>
      <c r="AG17">
        <v>11.571509097022789</v>
      </c>
      <c r="AH17">
        <v>45.275240489461446</v>
      </c>
      <c r="AI17">
        <v>1.0552917846798977</v>
      </c>
      <c r="AJ17">
        <v>0</v>
      </c>
      <c r="AK17">
        <v>20.125920960283686</v>
      </c>
      <c r="AL17">
        <v>0</v>
      </c>
      <c r="AM17">
        <v>0</v>
      </c>
      <c r="AN17">
        <v>1.0149532124481762</v>
      </c>
      <c r="AO17">
        <v>0</v>
      </c>
      <c r="AP17">
        <v>1.0997041773819385</v>
      </c>
      <c r="AQ17">
        <v>0</v>
      </c>
      <c r="AR17">
        <v>9.8043489000000008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678.48317948322392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9.0399719323608974</v>
      </c>
      <c r="L18">
        <v>221.9238401607621</v>
      </c>
      <c r="M18">
        <v>27.229790359530167</v>
      </c>
      <c r="N18">
        <v>35.151248306807766</v>
      </c>
      <c r="O18">
        <v>0</v>
      </c>
      <c r="P18">
        <v>39.289053600625273</v>
      </c>
      <c r="Q18">
        <v>6.4607691039853412</v>
      </c>
      <c r="R18">
        <v>12.547291068836339</v>
      </c>
      <c r="S18">
        <v>7.8167327758620688</v>
      </c>
      <c r="T18">
        <v>0</v>
      </c>
      <c r="U18">
        <v>59.943732795389884</v>
      </c>
      <c r="V18">
        <v>6.1599754459392129</v>
      </c>
      <c r="W18">
        <v>13.117584041422889</v>
      </c>
      <c r="X18">
        <v>43.901432755608361</v>
      </c>
      <c r="Y18">
        <v>0</v>
      </c>
      <c r="Z18">
        <v>3.8609509090909091</v>
      </c>
      <c r="AA18">
        <v>8.3008737299578055</v>
      </c>
      <c r="AB18">
        <v>11.697251051994549</v>
      </c>
      <c r="AC18">
        <v>8.6039612915400685</v>
      </c>
      <c r="AD18">
        <v>10.818670409347883</v>
      </c>
      <c r="AE18">
        <v>14.633861557665425</v>
      </c>
      <c r="AF18">
        <v>0</v>
      </c>
      <c r="AG18">
        <v>11.571509097022789</v>
      </c>
      <c r="AH18">
        <v>45.275240489461446</v>
      </c>
      <c r="AI18">
        <v>1.0552917846798977</v>
      </c>
      <c r="AJ18">
        <v>0</v>
      </c>
      <c r="AK18">
        <v>20.125920960283686</v>
      </c>
      <c r="AL18">
        <v>0</v>
      </c>
      <c r="AM18">
        <v>0</v>
      </c>
      <c r="AN18">
        <v>1.0149532124481762</v>
      </c>
      <c r="AO18">
        <v>0</v>
      </c>
      <c r="AP18">
        <v>1.0997041773819385</v>
      </c>
      <c r="AQ18">
        <v>0</v>
      </c>
      <c r="AR18">
        <v>9.8043489000000008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639.8864157299937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9.0399867211279012</v>
      </c>
      <c r="L19">
        <v>260.52055101522842</v>
      </c>
      <c r="M19">
        <v>27.229790359530167</v>
      </c>
      <c r="N19">
        <v>35.151248306807766</v>
      </c>
      <c r="O19">
        <v>0</v>
      </c>
      <c r="P19">
        <v>35.2971159477177</v>
      </c>
      <c r="Q19">
        <v>6.2496928216650893</v>
      </c>
      <c r="R19">
        <v>12.547291068836339</v>
      </c>
      <c r="S19">
        <v>7.8167327758620688</v>
      </c>
      <c r="T19">
        <v>0</v>
      </c>
      <c r="U19">
        <v>59.943732795389884</v>
      </c>
      <c r="V19">
        <v>6.1599754459392129</v>
      </c>
      <c r="W19">
        <v>13.117584041422889</v>
      </c>
      <c r="X19">
        <v>43.901432755608361</v>
      </c>
      <c r="Y19">
        <v>0</v>
      </c>
      <c r="Z19">
        <v>3.8609509090909091</v>
      </c>
      <c r="AA19">
        <v>8.3008737299578055</v>
      </c>
      <c r="AB19">
        <v>11.697251051994549</v>
      </c>
      <c r="AC19">
        <v>8.6039612915400685</v>
      </c>
      <c r="AD19">
        <v>8.1140027426263579</v>
      </c>
      <c r="AE19">
        <v>14.633861557665425</v>
      </c>
      <c r="AF19">
        <v>0</v>
      </c>
      <c r="AG19">
        <v>11.571509097022789</v>
      </c>
      <c r="AH19">
        <v>45.275240489461446</v>
      </c>
      <c r="AI19">
        <v>1.0552917846798977</v>
      </c>
      <c r="AJ19">
        <v>0</v>
      </c>
      <c r="AK19">
        <v>20.125920960283686</v>
      </c>
      <c r="AL19">
        <v>0</v>
      </c>
      <c r="AM19">
        <v>0</v>
      </c>
      <c r="AN19">
        <v>1.0149532124481762</v>
      </c>
      <c r="AO19">
        <v>0</v>
      </c>
      <c r="AP19">
        <v>1.0997041773819385</v>
      </c>
      <c r="AQ19">
        <v>0</v>
      </c>
      <c r="AR19">
        <v>9.8043489000000008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671.57545977127756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9.0400306042504717</v>
      </c>
      <c r="L20">
        <v>221.9238401607621</v>
      </c>
      <c r="M20">
        <v>27.229790359530167</v>
      </c>
      <c r="N20">
        <v>35.151248306807766</v>
      </c>
      <c r="O20">
        <v>0</v>
      </c>
      <c r="P20">
        <v>35.2971159477177</v>
      </c>
      <c r="Q20">
        <v>6.2496928216650893</v>
      </c>
      <c r="R20">
        <v>12.547291068836339</v>
      </c>
      <c r="S20">
        <v>7.8167327758620688</v>
      </c>
      <c r="T20">
        <v>0</v>
      </c>
      <c r="U20">
        <v>59.943732795389884</v>
      </c>
      <c r="V20">
        <v>6.1599754459392129</v>
      </c>
      <c r="W20">
        <v>13.117584041422889</v>
      </c>
      <c r="X20">
        <v>43.901432755608361</v>
      </c>
      <c r="Y20">
        <v>0</v>
      </c>
      <c r="Z20">
        <v>3.8609509090909091</v>
      </c>
      <c r="AA20">
        <v>8.3008737299578055</v>
      </c>
      <c r="AB20">
        <v>11.697251051994549</v>
      </c>
      <c r="AC20">
        <v>8.6039612915400685</v>
      </c>
      <c r="AD20">
        <v>8.1140027426263579</v>
      </c>
      <c r="AE20">
        <v>14.633861557665425</v>
      </c>
      <c r="AF20">
        <v>0</v>
      </c>
      <c r="AG20">
        <v>11.571509097022789</v>
      </c>
      <c r="AH20">
        <v>45.275240489461446</v>
      </c>
      <c r="AI20">
        <v>1.0552917846798977</v>
      </c>
      <c r="AJ20">
        <v>0</v>
      </c>
      <c r="AK20">
        <v>20.125920960283686</v>
      </c>
      <c r="AL20">
        <v>0</v>
      </c>
      <c r="AM20">
        <v>0</v>
      </c>
      <c r="AN20">
        <v>1.0149532124481762</v>
      </c>
      <c r="AO20">
        <v>0</v>
      </c>
      <c r="AP20">
        <v>1.0997041773819385</v>
      </c>
      <c r="AQ20">
        <v>0</v>
      </c>
      <c r="AR20">
        <v>9.8043489000000008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632.9787927999339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9.0399454692160894</v>
      </c>
      <c r="L21">
        <v>192.97810867044788</v>
      </c>
      <c r="M21">
        <v>27.229790359530167</v>
      </c>
      <c r="N21">
        <v>35.151248306807766</v>
      </c>
      <c r="O21">
        <v>0</v>
      </c>
      <c r="P21">
        <v>35.2971159477177</v>
      </c>
      <c r="Q21">
        <v>6.2496928216650893</v>
      </c>
      <c r="R21">
        <v>12.547291068836339</v>
      </c>
      <c r="S21">
        <v>7.8167327758620688</v>
      </c>
      <c r="T21">
        <v>0</v>
      </c>
      <c r="U21">
        <v>59.943732795389884</v>
      </c>
      <c r="V21">
        <v>6.1599754459392129</v>
      </c>
      <c r="W21">
        <v>13.117584041422889</v>
      </c>
      <c r="X21">
        <v>43.901432755608361</v>
      </c>
      <c r="Y21">
        <v>0</v>
      </c>
      <c r="Z21">
        <v>3.8609509090909091</v>
      </c>
      <c r="AA21">
        <v>8.3008737299578055</v>
      </c>
      <c r="AB21">
        <v>11.697251051994549</v>
      </c>
      <c r="AC21">
        <v>8.6039612915400685</v>
      </c>
      <c r="AD21">
        <v>8.1140027426263579</v>
      </c>
      <c r="AE21">
        <v>14.633861557665425</v>
      </c>
      <c r="AF21">
        <v>0</v>
      </c>
      <c r="AG21">
        <v>11.571509097022789</v>
      </c>
      <c r="AH21">
        <v>45.275240489461446</v>
      </c>
      <c r="AI21">
        <v>1.0552917846798977</v>
      </c>
      <c r="AJ21">
        <v>0</v>
      </c>
      <c r="AK21">
        <v>20.125920960283686</v>
      </c>
      <c r="AL21">
        <v>0</v>
      </c>
      <c r="AM21">
        <v>0</v>
      </c>
      <c r="AN21">
        <v>1.0149532124481762</v>
      </c>
      <c r="AO21">
        <v>0</v>
      </c>
      <c r="AP21">
        <v>1.0997041773819385</v>
      </c>
      <c r="AQ21">
        <v>0</v>
      </c>
      <c r="AR21">
        <v>9.8043489000000008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604.03297617458531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9.040036950293338</v>
      </c>
      <c r="L22">
        <v>164.03050571313378</v>
      </c>
      <c r="M22">
        <v>27.229790359530167</v>
      </c>
      <c r="N22">
        <v>35.151248306807766</v>
      </c>
      <c r="O22">
        <v>0</v>
      </c>
      <c r="P22">
        <v>35.2971159477177</v>
      </c>
      <c r="Q22">
        <v>6.2496928216650893</v>
      </c>
      <c r="R22">
        <v>12.376717170581257</v>
      </c>
      <c r="S22">
        <v>7.8167327758620688</v>
      </c>
      <c r="T22">
        <v>0</v>
      </c>
      <c r="U22">
        <v>59.943732795389884</v>
      </c>
      <c r="V22">
        <v>6.1599754459392129</v>
      </c>
      <c r="W22">
        <v>13.117584041422889</v>
      </c>
      <c r="X22">
        <v>43.901432755608361</v>
      </c>
      <c r="Y22">
        <v>0</v>
      </c>
      <c r="Z22">
        <v>3.8609509090909091</v>
      </c>
      <c r="AA22">
        <v>8.3008737299578055</v>
      </c>
      <c r="AB22">
        <v>11.697251051994549</v>
      </c>
      <c r="AC22">
        <v>8.6039612915400685</v>
      </c>
      <c r="AD22">
        <v>8.1140027426263579</v>
      </c>
      <c r="AE22">
        <v>14.633861557665425</v>
      </c>
      <c r="AF22">
        <v>0</v>
      </c>
      <c r="AG22">
        <v>11.571509097022789</v>
      </c>
      <c r="AH22">
        <v>45.275240489461446</v>
      </c>
      <c r="AI22">
        <v>1.0552917846798977</v>
      </c>
      <c r="AJ22">
        <v>0</v>
      </c>
      <c r="AK22">
        <v>20.125920960283686</v>
      </c>
      <c r="AL22">
        <v>0</v>
      </c>
      <c r="AM22">
        <v>0</v>
      </c>
      <c r="AN22">
        <v>1.0149532124481762</v>
      </c>
      <c r="AO22">
        <v>0</v>
      </c>
      <c r="AP22">
        <v>1.0997041773819385</v>
      </c>
      <c r="AQ22">
        <v>0</v>
      </c>
      <c r="AR22">
        <v>9.8043489000000008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574.9148908000933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4.8199850524809165</v>
      </c>
      <c r="L23">
        <v>126.38800808660825</v>
      </c>
      <c r="M23">
        <v>27.229790359530167</v>
      </c>
      <c r="N23">
        <v>35.151248306807766</v>
      </c>
      <c r="O23">
        <v>0</v>
      </c>
      <c r="P23">
        <v>35.2971159477177</v>
      </c>
      <c r="Q23">
        <v>6.2496928216650893</v>
      </c>
      <c r="R23">
        <v>12.547291068836339</v>
      </c>
      <c r="S23">
        <v>7.8167327758620688</v>
      </c>
      <c r="T23">
        <v>0</v>
      </c>
      <c r="U23">
        <v>59.943732795389884</v>
      </c>
      <c r="V23">
        <v>6.1599754459392129</v>
      </c>
      <c r="W23">
        <v>13.117584041422889</v>
      </c>
      <c r="X23">
        <v>43.901432755608361</v>
      </c>
      <c r="Y23">
        <v>0</v>
      </c>
      <c r="Z23">
        <v>3.8609509090909091</v>
      </c>
      <c r="AA23">
        <v>8.3008737299578055</v>
      </c>
      <c r="AB23">
        <v>11.697251051994549</v>
      </c>
      <c r="AC23">
        <v>8.6039612915400685</v>
      </c>
      <c r="AD23">
        <v>8.1140027426263579</v>
      </c>
      <c r="AE23">
        <v>14.633861557665425</v>
      </c>
      <c r="AF23">
        <v>0</v>
      </c>
      <c r="AG23">
        <v>11.571509097022789</v>
      </c>
      <c r="AH23">
        <v>45.275240489461446</v>
      </c>
      <c r="AI23">
        <v>1.0552917846798977</v>
      </c>
      <c r="AJ23">
        <v>0</v>
      </c>
      <c r="AK23">
        <v>20.125920960283686</v>
      </c>
      <c r="AL23">
        <v>0</v>
      </c>
      <c r="AM23">
        <v>0</v>
      </c>
      <c r="AN23">
        <v>1.0149532124481762</v>
      </c>
      <c r="AO23">
        <v>0</v>
      </c>
      <c r="AP23">
        <v>0.53089177763048878</v>
      </c>
      <c r="AQ23">
        <v>0</v>
      </c>
      <c r="AR23">
        <v>9.8043489000000008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532.65410277425906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4.8200416775256132</v>
      </c>
      <c r="L24">
        <v>126.38800808660825</v>
      </c>
      <c r="M24">
        <v>27.229790359530167</v>
      </c>
      <c r="N24">
        <v>35.151248306807766</v>
      </c>
      <c r="O24">
        <v>0</v>
      </c>
      <c r="P24">
        <v>35.2971159477177</v>
      </c>
      <c r="Q24">
        <v>6.2496928216650893</v>
      </c>
      <c r="R24">
        <v>12.547291068836339</v>
      </c>
      <c r="S24">
        <v>7.8167327758620688</v>
      </c>
      <c r="T24">
        <v>0</v>
      </c>
      <c r="U24">
        <v>59.943732795389884</v>
      </c>
      <c r="V24">
        <v>6.1599754459392129</v>
      </c>
      <c r="W24">
        <v>13.117584041422889</v>
      </c>
      <c r="X24">
        <v>43.901432755608361</v>
      </c>
      <c r="Y24">
        <v>0</v>
      </c>
      <c r="Z24">
        <v>3.8609509090909091</v>
      </c>
      <c r="AA24">
        <v>8.3008737299578055</v>
      </c>
      <c r="AB24">
        <v>11.697251051994549</v>
      </c>
      <c r="AC24">
        <v>8.6039612915400685</v>
      </c>
      <c r="AD24">
        <v>8.1140027426263579</v>
      </c>
      <c r="AE24">
        <v>14.633861557665425</v>
      </c>
      <c r="AF24">
        <v>0</v>
      </c>
      <c r="AG24">
        <v>11.571509097022789</v>
      </c>
      <c r="AH24">
        <v>45.275240489461446</v>
      </c>
      <c r="AI24">
        <v>2.2613397214610282</v>
      </c>
      <c r="AJ24">
        <v>0</v>
      </c>
      <c r="AK24">
        <v>20.125920960283686</v>
      </c>
      <c r="AL24">
        <v>0</v>
      </c>
      <c r="AM24">
        <v>0</v>
      </c>
      <c r="AN24">
        <v>1.0149532124481762</v>
      </c>
      <c r="AO24">
        <v>0</v>
      </c>
      <c r="AP24">
        <v>0.53089177763048878</v>
      </c>
      <c r="AQ24">
        <v>0</v>
      </c>
      <c r="AR24">
        <v>9.8043489000000008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533.86020733608495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4.8201100624744235</v>
      </c>
      <c r="L25">
        <v>126.38800808660825</v>
      </c>
      <c r="M25">
        <v>27.229790359530167</v>
      </c>
      <c r="N25">
        <v>35.151248306807766</v>
      </c>
      <c r="O25">
        <v>0</v>
      </c>
      <c r="P25">
        <v>35.2971159477177</v>
      </c>
      <c r="Q25">
        <v>6.2496928216650893</v>
      </c>
      <c r="R25">
        <v>12.376717170581257</v>
      </c>
      <c r="S25">
        <v>7.8167327758620688</v>
      </c>
      <c r="T25">
        <v>0</v>
      </c>
      <c r="U25">
        <v>59.943732795389884</v>
      </c>
      <c r="V25">
        <v>6.1599754459392129</v>
      </c>
      <c r="W25">
        <v>13.117584041422889</v>
      </c>
      <c r="X25">
        <v>43.901432755608361</v>
      </c>
      <c r="Y25">
        <v>0</v>
      </c>
      <c r="Z25">
        <v>3.8609509090909091</v>
      </c>
      <c r="AA25">
        <v>8.3008737299578055</v>
      </c>
      <c r="AB25">
        <v>11.697251051994549</v>
      </c>
      <c r="AC25">
        <v>8.6039612915400685</v>
      </c>
      <c r="AD25">
        <v>8.1140027426263579</v>
      </c>
      <c r="AE25">
        <v>14.633861557665425</v>
      </c>
      <c r="AF25">
        <v>0</v>
      </c>
      <c r="AG25">
        <v>11.571509097022789</v>
      </c>
      <c r="AH25">
        <v>45.275240489461446</v>
      </c>
      <c r="AI25">
        <v>3.0151194579442064</v>
      </c>
      <c r="AJ25">
        <v>0</v>
      </c>
      <c r="AK25">
        <v>20.125920960283686</v>
      </c>
      <c r="AL25">
        <v>0</v>
      </c>
      <c r="AM25">
        <v>0</v>
      </c>
      <c r="AN25">
        <v>1.0149532124481762</v>
      </c>
      <c r="AO25">
        <v>0</v>
      </c>
      <c r="AP25">
        <v>0.53089177763048878</v>
      </c>
      <c r="AQ25">
        <v>0</v>
      </c>
      <c r="AR25">
        <v>9.8043489000000008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534.44348155926184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4.8199523953686274</v>
      </c>
      <c r="L26">
        <v>126.38800808660825</v>
      </c>
      <c r="M26">
        <v>27.229790359530167</v>
      </c>
      <c r="N26">
        <v>35.151248306807766</v>
      </c>
      <c r="O26">
        <v>0</v>
      </c>
      <c r="P26">
        <v>35.2971159477177</v>
      </c>
      <c r="Q26">
        <v>6.2496928216650893</v>
      </c>
      <c r="R26">
        <v>12.547291068836339</v>
      </c>
      <c r="S26">
        <v>7.8167327758620688</v>
      </c>
      <c r="T26">
        <v>0</v>
      </c>
      <c r="U26">
        <v>59.943732795389884</v>
      </c>
      <c r="V26">
        <v>6.1599754459392129</v>
      </c>
      <c r="W26">
        <v>13.117584041422889</v>
      </c>
      <c r="X26">
        <v>43.901432755608361</v>
      </c>
      <c r="Y26">
        <v>0</v>
      </c>
      <c r="Z26">
        <v>3.8609509090909091</v>
      </c>
      <c r="AA26">
        <v>8.3008737299578055</v>
      </c>
      <c r="AB26">
        <v>11.697251051994549</v>
      </c>
      <c r="AC26">
        <v>8.6039612915400685</v>
      </c>
      <c r="AD26">
        <v>8.1140027426263579</v>
      </c>
      <c r="AE26">
        <v>14.633861557665425</v>
      </c>
      <c r="AF26">
        <v>0</v>
      </c>
      <c r="AG26">
        <v>11.571509097022789</v>
      </c>
      <c r="AH26">
        <v>45.275240489461446</v>
      </c>
      <c r="AI26">
        <v>14.69870767748519</v>
      </c>
      <c r="AJ26">
        <v>0</v>
      </c>
      <c r="AK26">
        <v>20.125920960283686</v>
      </c>
      <c r="AL26">
        <v>0</v>
      </c>
      <c r="AM26">
        <v>0</v>
      </c>
      <c r="AN26">
        <v>1.0149532124481762</v>
      </c>
      <c r="AO26">
        <v>0</v>
      </c>
      <c r="AP26">
        <v>0.53089177763048878</v>
      </c>
      <c r="AQ26">
        <v>0</v>
      </c>
      <c r="AR26">
        <v>9.8043489000000008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546.29748600995208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4.8201100624744235</v>
      </c>
      <c r="L27">
        <v>126.38800808660825</v>
      </c>
      <c r="M27">
        <v>27.229790359530167</v>
      </c>
      <c r="N27">
        <v>35.151248306807766</v>
      </c>
      <c r="O27">
        <v>0</v>
      </c>
      <c r="P27">
        <v>35.2971159477177</v>
      </c>
      <c r="Q27">
        <v>6.2496928216650893</v>
      </c>
      <c r="R27">
        <v>12.376717170581257</v>
      </c>
      <c r="S27">
        <v>7.8167327758620688</v>
      </c>
      <c r="T27">
        <v>0</v>
      </c>
      <c r="U27">
        <v>59.943732795389884</v>
      </c>
      <c r="V27">
        <v>6.1599754459392129</v>
      </c>
      <c r="W27">
        <v>13.117584041422889</v>
      </c>
      <c r="X27">
        <v>43.901432755608361</v>
      </c>
      <c r="Y27">
        <v>0</v>
      </c>
      <c r="Z27">
        <v>3.8609509090909091</v>
      </c>
      <c r="AA27">
        <v>12.463002104641351</v>
      </c>
      <c r="AB27">
        <v>11.697251051994549</v>
      </c>
      <c r="AC27">
        <v>8.6039612915400685</v>
      </c>
      <c r="AD27">
        <v>8.1140027426263579</v>
      </c>
      <c r="AE27">
        <v>14.633861557665425</v>
      </c>
      <c r="AF27">
        <v>0</v>
      </c>
      <c r="AG27">
        <v>11.571509097022789</v>
      </c>
      <c r="AH27">
        <v>45.275240489461446</v>
      </c>
      <c r="AI27">
        <v>19.598276988648838</v>
      </c>
      <c r="AJ27">
        <v>0</v>
      </c>
      <c r="AK27">
        <v>20.125920960283686</v>
      </c>
      <c r="AL27">
        <v>0</v>
      </c>
      <c r="AM27">
        <v>0</v>
      </c>
      <c r="AN27">
        <v>1.0149532124481762</v>
      </c>
      <c r="AO27">
        <v>0</v>
      </c>
      <c r="AP27">
        <v>0.53089177763048878</v>
      </c>
      <c r="AQ27">
        <v>0</v>
      </c>
      <c r="AR27">
        <v>9.8043489000000008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555.18876746465003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4.8201100624744235</v>
      </c>
      <c r="L28">
        <v>126.38800808660825</v>
      </c>
      <c r="M28">
        <v>27.229790359530167</v>
      </c>
      <c r="N28">
        <v>35.151248306807766</v>
      </c>
      <c r="O28">
        <v>0</v>
      </c>
      <c r="P28">
        <v>35.2971159477177</v>
      </c>
      <c r="Q28">
        <v>6.2496928216650893</v>
      </c>
      <c r="R28">
        <v>12.376717170581257</v>
      </c>
      <c r="S28">
        <v>7.8167327758620688</v>
      </c>
      <c r="T28">
        <v>0</v>
      </c>
      <c r="U28">
        <v>59.943732795389884</v>
      </c>
      <c r="V28">
        <v>6.1599754459392129</v>
      </c>
      <c r="W28">
        <v>13.117584041422889</v>
      </c>
      <c r="X28">
        <v>43.901432755608361</v>
      </c>
      <c r="Y28">
        <v>0</v>
      </c>
      <c r="Z28">
        <v>3.8609509090909091</v>
      </c>
      <c r="AA28">
        <v>12.463002104641351</v>
      </c>
      <c r="AB28">
        <v>11.697251051994549</v>
      </c>
      <c r="AC28">
        <v>8.6039612915400685</v>
      </c>
      <c r="AD28">
        <v>8.1140027426263579</v>
      </c>
      <c r="AE28">
        <v>14.633861557665425</v>
      </c>
      <c r="AF28">
        <v>0</v>
      </c>
      <c r="AG28">
        <v>11.571509097022789</v>
      </c>
      <c r="AH28">
        <v>45.275240489461446</v>
      </c>
      <c r="AI28">
        <v>19.598276988648838</v>
      </c>
      <c r="AJ28">
        <v>0</v>
      </c>
      <c r="AK28">
        <v>20.125920960283686</v>
      </c>
      <c r="AL28">
        <v>0</v>
      </c>
      <c r="AM28">
        <v>0</v>
      </c>
      <c r="AN28">
        <v>1.0149532124481762</v>
      </c>
      <c r="AO28">
        <v>0</v>
      </c>
      <c r="AP28">
        <v>0.53089177763048878</v>
      </c>
      <c r="AQ28">
        <v>0</v>
      </c>
      <c r="AR28">
        <v>9.8043489000000008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555.18876746465003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4.6998508852333805</v>
      </c>
      <c r="L29">
        <v>126.38800808660825</v>
      </c>
      <c r="M29">
        <v>27.229790359530167</v>
      </c>
      <c r="N29">
        <v>35.151248306807766</v>
      </c>
      <c r="O29">
        <v>0</v>
      </c>
      <c r="P29">
        <v>35.2971159477177</v>
      </c>
      <c r="Q29">
        <v>6.251098063973064</v>
      </c>
      <c r="R29">
        <v>12.378198708173503</v>
      </c>
      <c r="S29">
        <v>7.8171989255121046</v>
      </c>
      <c r="T29">
        <v>0</v>
      </c>
      <c r="U29">
        <v>59.943732795389884</v>
      </c>
      <c r="V29">
        <v>6.1599754459392129</v>
      </c>
      <c r="W29">
        <v>13.117584041422889</v>
      </c>
      <c r="X29">
        <v>43.901432755608361</v>
      </c>
      <c r="Y29">
        <v>0</v>
      </c>
      <c r="Z29">
        <v>3.8609509090909091</v>
      </c>
      <c r="AA29">
        <v>12.463002104641351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11.571509097022789</v>
      </c>
      <c r="AH29">
        <v>45.275240489461446</v>
      </c>
      <c r="AI29">
        <v>14.69870767748519</v>
      </c>
      <c r="AJ29">
        <v>0</v>
      </c>
      <c r="AK29">
        <v>20.125920960283686</v>
      </c>
      <c r="AL29">
        <v>0</v>
      </c>
      <c r="AM29">
        <v>0</v>
      </c>
      <c r="AN29">
        <v>1.0149532124481762</v>
      </c>
      <c r="AO29">
        <v>0</v>
      </c>
      <c r="AP29">
        <v>0.53089177763048878</v>
      </c>
      <c r="AQ29">
        <v>0</v>
      </c>
      <c r="AR29">
        <v>9.8043489000000008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547.4676244966123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4.8199663044576173</v>
      </c>
      <c r="L30">
        <v>126.38800808660825</v>
      </c>
      <c r="M30">
        <v>27.229790359530167</v>
      </c>
      <c r="N30">
        <v>35.151248306807766</v>
      </c>
      <c r="O30">
        <v>0</v>
      </c>
      <c r="P30">
        <v>35.2971159477177</v>
      </c>
      <c r="Q30">
        <v>6.251098063973064</v>
      </c>
      <c r="R30">
        <v>12.550558307984794</v>
      </c>
      <c r="S30">
        <v>7.8171989255121046</v>
      </c>
      <c r="T30">
        <v>0</v>
      </c>
      <c r="U30">
        <v>59.943732795389884</v>
      </c>
      <c r="V30">
        <v>6.1599754459392129</v>
      </c>
      <c r="W30">
        <v>13.117584041422889</v>
      </c>
      <c r="X30">
        <v>43.901432755608361</v>
      </c>
      <c r="Y30">
        <v>0</v>
      </c>
      <c r="Z30">
        <v>3.8609509090909091</v>
      </c>
      <c r="AA30">
        <v>12.463002104641351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11.571509097022789</v>
      </c>
      <c r="AH30">
        <v>45.275240489461446</v>
      </c>
      <c r="AI30">
        <v>14.69870767748519</v>
      </c>
      <c r="AJ30">
        <v>0</v>
      </c>
      <c r="AK30">
        <v>20.125920960283686</v>
      </c>
      <c r="AL30">
        <v>0</v>
      </c>
      <c r="AM30">
        <v>0</v>
      </c>
      <c r="AN30">
        <v>1.0149532124481762</v>
      </c>
      <c r="AO30">
        <v>0</v>
      </c>
      <c r="AP30">
        <v>0.53089177763048878</v>
      </c>
      <c r="AQ30">
        <v>0</v>
      </c>
      <c r="AR30">
        <v>9.8043489000000008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547.76009951564777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4.8201100624744235</v>
      </c>
      <c r="L31">
        <v>126.38800808660825</v>
      </c>
      <c r="M31">
        <v>27.229790359530167</v>
      </c>
      <c r="N31">
        <v>35.151248306807766</v>
      </c>
      <c r="O31">
        <v>0</v>
      </c>
      <c r="P31">
        <v>35.2971159477177</v>
      </c>
      <c r="Q31">
        <v>6.251098063973064</v>
      </c>
      <c r="R31">
        <v>12.549799386617101</v>
      </c>
      <c r="S31">
        <v>7.8107325498409326</v>
      </c>
      <c r="T31">
        <v>0</v>
      </c>
      <c r="U31">
        <v>59.943732795389884</v>
      </c>
      <c r="V31">
        <v>6.1599754459392129</v>
      </c>
      <c r="W31">
        <v>13.117584041422889</v>
      </c>
      <c r="X31">
        <v>43.901432755608361</v>
      </c>
      <c r="Y31">
        <v>0</v>
      </c>
      <c r="Z31">
        <v>3.8609509090909091</v>
      </c>
      <c r="AA31">
        <v>12.463002104641351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11.571509097022789</v>
      </c>
      <c r="AH31">
        <v>45.275240489461446</v>
      </c>
      <c r="AI31">
        <v>14.69870767748519</v>
      </c>
      <c r="AJ31">
        <v>0</v>
      </c>
      <c r="AK31">
        <v>20.125920960283686</v>
      </c>
      <c r="AL31">
        <v>0</v>
      </c>
      <c r="AM31">
        <v>0</v>
      </c>
      <c r="AN31">
        <v>1.0149532124481762</v>
      </c>
      <c r="AO31">
        <v>0</v>
      </c>
      <c r="AP31">
        <v>0.53089177763048878</v>
      </c>
      <c r="AQ31">
        <v>0</v>
      </c>
      <c r="AR31">
        <v>9.8043489000000008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547.75301797662576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4.8201100624744235</v>
      </c>
      <c r="L32">
        <v>126.38800808660825</v>
      </c>
      <c r="M32">
        <v>27.229790359530167</v>
      </c>
      <c r="N32">
        <v>35.151248306807766</v>
      </c>
      <c r="O32">
        <v>0</v>
      </c>
      <c r="P32">
        <v>35.2971159477177</v>
      </c>
      <c r="Q32">
        <v>3.100810700489685</v>
      </c>
      <c r="R32">
        <v>6.7608595383969794</v>
      </c>
      <c r="S32">
        <v>3.8599303594902752</v>
      </c>
      <c r="T32">
        <v>0</v>
      </c>
      <c r="U32">
        <v>59.943732795389884</v>
      </c>
      <c r="V32">
        <v>6.1599754459392129</v>
      </c>
      <c r="W32">
        <v>13.117584041422889</v>
      </c>
      <c r="X32">
        <v>43.901432755608361</v>
      </c>
      <c r="Y32">
        <v>0</v>
      </c>
      <c r="Z32">
        <v>3.8609509090909091</v>
      </c>
      <c r="AA32">
        <v>12.463002104641351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11.571509097022789</v>
      </c>
      <c r="AH32">
        <v>45.275240489461446</v>
      </c>
      <c r="AI32">
        <v>1.8844495972136925</v>
      </c>
      <c r="AJ32">
        <v>0</v>
      </c>
      <c r="AK32">
        <v>20.125920960283686</v>
      </c>
      <c r="AL32">
        <v>0</v>
      </c>
      <c r="AM32">
        <v>0</v>
      </c>
      <c r="AN32">
        <v>1.0149532124481762</v>
      </c>
      <c r="AO32">
        <v>0</v>
      </c>
      <c r="AP32">
        <v>0.53089177763048878</v>
      </c>
      <c r="AQ32">
        <v>0</v>
      </c>
      <c r="AR32">
        <v>9.8043489000000008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522.0487304943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4.8201100624744235</v>
      </c>
      <c r="L33">
        <v>126.38800808660825</v>
      </c>
      <c r="M33">
        <v>27.229790359530167</v>
      </c>
      <c r="N33">
        <v>35.151248306807766</v>
      </c>
      <c r="O33">
        <v>0</v>
      </c>
      <c r="P33">
        <v>35.2971159477177</v>
      </c>
      <c r="Q33">
        <v>3.100810700489685</v>
      </c>
      <c r="R33">
        <v>6.7608595383969794</v>
      </c>
      <c r="S33">
        <v>3.8599303594902752</v>
      </c>
      <c r="T33">
        <v>0</v>
      </c>
      <c r="U33">
        <v>59.943732795389884</v>
      </c>
      <c r="V33">
        <v>6.157071676523838</v>
      </c>
      <c r="W33">
        <v>13.117850072317037</v>
      </c>
      <c r="X33">
        <v>43.901432755608361</v>
      </c>
      <c r="Y33">
        <v>0</v>
      </c>
      <c r="Z33">
        <v>3.8609509090909091</v>
      </c>
      <c r="AA33">
        <v>8.3008737299578055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11.571509097022789</v>
      </c>
      <c r="AH33">
        <v>45.275240489461446</v>
      </c>
      <c r="AI33">
        <v>1.0552917846798977</v>
      </c>
      <c r="AJ33">
        <v>0</v>
      </c>
      <c r="AK33">
        <v>20.125920960283686</v>
      </c>
      <c r="AL33">
        <v>0</v>
      </c>
      <c r="AM33">
        <v>0</v>
      </c>
      <c r="AN33">
        <v>1.0149532124481762</v>
      </c>
      <c r="AO33">
        <v>0</v>
      </c>
      <c r="AP33">
        <v>0.53089177763048878</v>
      </c>
      <c r="AQ33">
        <v>0</v>
      </c>
      <c r="AR33">
        <v>9.8043489000000008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517.05480656856139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4.8201100624744235</v>
      </c>
      <c r="L34">
        <v>126.38800808660825</v>
      </c>
      <c r="M34">
        <v>27.229790359530167</v>
      </c>
      <c r="N34">
        <v>35.151248306807766</v>
      </c>
      <c r="O34">
        <v>0</v>
      </c>
      <c r="P34">
        <v>35.2971159477177</v>
      </c>
      <c r="Q34">
        <v>3.100810700489685</v>
      </c>
      <c r="R34">
        <v>6.7608595383969794</v>
      </c>
      <c r="S34">
        <v>3.8599303594902752</v>
      </c>
      <c r="T34">
        <v>0</v>
      </c>
      <c r="U34">
        <v>59.943732795389884</v>
      </c>
      <c r="V34">
        <v>2.8976926371149512</v>
      </c>
      <c r="W34">
        <v>6.7570939660056668</v>
      </c>
      <c r="X34">
        <v>23.158770605608655</v>
      </c>
      <c r="Y34">
        <v>0</v>
      </c>
      <c r="Z34">
        <v>3.8609509090909091</v>
      </c>
      <c r="AA34">
        <v>8.3008737299578055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11.571509097022789</v>
      </c>
      <c r="AH34">
        <v>45.275240489461446</v>
      </c>
      <c r="AI34">
        <v>1.0552917846798977</v>
      </c>
      <c r="AJ34">
        <v>0</v>
      </c>
      <c r="AK34">
        <v>20.125920960283686</v>
      </c>
      <c r="AL34">
        <v>0</v>
      </c>
      <c r="AM34">
        <v>0</v>
      </c>
      <c r="AN34">
        <v>1.0149532124481762</v>
      </c>
      <c r="AO34">
        <v>0</v>
      </c>
      <c r="AP34">
        <v>0.53089177763048878</v>
      </c>
      <c r="AQ34">
        <v>0</v>
      </c>
      <c r="AR34">
        <v>9.8043489000000008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486.6920092728414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4.8201100624744235</v>
      </c>
      <c r="L35">
        <v>129.99795119280859</v>
      </c>
      <c r="M35">
        <v>27.229790359530167</v>
      </c>
      <c r="N35">
        <v>35.151248306807766</v>
      </c>
      <c r="O35">
        <v>0</v>
      </c>
      <c r="P35">
        <v>35.2971159477177</v>
      </c>
      <c r="Q35">
        <v>3.100810700489685</v>
      </c>
      <c r="R35">
        <v>6.7608595383969794</v>
      </c>
      <c r="S35">
        <v>3.8599303594902752</v>
      </c>
      <c r="T35">
        <v>0</v>
      </c>
      <c r="U35">
        <v>59.943732795389884</v>
      </c>
      <c r="V35">
        <v>2.8976926371149512</v>
      </c>
      <c r="W35">
        <v>6.7570939660056668</v>
      </c>
      <c r="X35">
        <v>23.158770605608655</v>
      </c>
      <c r="Y35">
        <v>0</v>
      </c>
      <c r="Z35">
        <v>3.8609509090909091</v>
      </c>
      <c r="AA35">
        <v>8.3008737299578055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11.571509097022789</v>
      </c>
      <c r="AH35">
        <v>45.275240489461446</v>
      </c>
      <c r="AI35">
        <v>1.0552917846798977</v>
      </c>
      <c r="AJ35">
        <v>0</v>
      </c>
      <c r="AK35">
        <v>20.125920960283686</v>
      </c>
      <c r="AL35">
        <v>0</v>
      </c>
      <c r="AM35">
        <v>0</v>
      </c>
      <c r="AN35">
        <v>1.0149532124481762</v>
      </c>
      <c r="AO35">
        <v>0</v>
      </c>
      <c r="AP35">
        <v>1.1376251062966032</v>
      </c>
      <c r="AQ35">
        <v>0</v>
      </c>
      <c r="AR35">
        <v>9.8043489000000008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490.90868570770783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4.8201100624744235</v>
      </c>
      <c r="L36">
        <v>129.99795119280859</v>
      </c>
      <c r="M36">
        <v>27.229790359530167</v>
      </c>
      <c r="N36">
        <v>35.151248306807766</v>
      </c>
      <c r="O36">
        <v>0</v>
      </c>
      <c r="P36">
        <v>35.2971159477177</v>
      </c>
      <c r="Q36">
        <v>3.100810700489685</v>
      </c>
      <c r="R36">
        <v>6.7608595383969794</v>
      </c>
      <c r="S36">
        <v>3.8599303594902752</v>
      </c>
      <c r="T36">
        <v>0</v>
      </c>
      <c r="U36">
        <v>59.943732795389884</v>
      </c>
      <c r="V36">
        <v>2.8976926371149512</v>
      </c>
      <c r="W36">
        <v>6.7570939660056668</v>
      </c>
      <c r="X36">
        <v>23.158770605608655</v>
      </c>
      <c r="Y36">
        <v>0</v>
      </c>
      <c r="Z36">
        <v>3.8609509090909091</v>
      </c>
      <c r="AA36">
        <v>8.3008737299578055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11.571509097022789</v>
      </c>
      <c r="AH36">
        <v>45.275240489461446</v>
      </c>
      <c r="AI36">
        <v>1.0552917846798977</v>
      </c>
      <c r="AJ36">
        <v>0</v>
      </c>
      <c r="AK36">
        <v>20.125920960283686</v>
      </c>
      <c r="AL36">
        <v>0</v>
      </c>
      <c r="AM36">
        <v>0</v>
      </c>
      <c r="AN36">
        <v>1.0149532124481762</v>
      </c>
      <c r="AO36">
        <v>0</v>
      </c>
      <c r="AP36">
        <v>1.1376251062966032</v>
      </c>
      <c r="AQ36">
        <v>0</v>
      </c>
      <c r="AR36">
        <v>9.8043489000000008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490.90868570770783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4.8201100624744235</v>
      </c>
      <c r="L37">
        <v>129.99795119280859</v>
      </c>
      <c r="M37">
        <v>27.229790359530167</v>
      </c>
      <c r="N37">
        <v>35.151248306807766</v>
      </c>
      <c r="O37">
        <v>0</v>
      </c>
      <c r="P37">
        <v>35.2971159477177</v>
      </c>
      <c r="Q37">
        <v>3.100810700489685</v>
      </c>
      <c r="R37">
        <v>6.7608595383969794</v>
      </c>
      <c r="S37">
        <v>3.8599303594902752</v>
      </c>
      <c r="T37">
        <v>0</v>
      </c>
      <c r="U37">
        <v>60.659729111515709</v>
      </c>
      <c r="V37">
        <v>2.8976926371149512</v>
      </c>
      <c r="W37">
        <v>6.7570939660056668</v>
      </c>
      <c r="X37">
        <v>23.158770605608655</v>
      </c>
      <c r="Y37">
        <v>0</v>
      </c>
      <c r="Z37">
        <v>3.8609509090909091</v>
      </c>
      <c r="AA37">
        <v>8.3008737299578055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11.571509097022789</v>
      </c>
      <c r="AH37">
        <v>45.275240489461446</v>
      </c>
      <c r="AI37">
        <v>4.145789318674721</v>
      </c>
      <c r="AJ37">
        <v>0</v>
      </c>
      <c r="AK37">
        <v>20.125920960283686</v>
      </c>
      <c r="AL37">
        <v>0</v>
      </c>
      <c r="AM37">
        <v>0</v>
      </c>
      <c r="AN37">
        <v>1.0149532124481762</v>
      </c>
      <c r="AO37">
        <v>0</v>
      </c>
      <c r="AP37">
        <v>3.6024793498757242</v>
      </c>
      <c r="AQ37">
        <v>0</v>
      </c>
      <c r="AR37">
        <v>9.8043489000000008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497.1800338014076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4.8201100624744235</v>
      </c>
      <c r="L38">
        <v>129.99795119280859</v>
      </c>
      <c r="M38">
        <v>27.229790359530167</v>
      </c>
      <c r="N38">
        <v>35.151248306807766</v>
      </c>
      <c r="O38">
        <v>0</v>
      </c>
      <c r="P38">
        <v>35.2971159477177</v>
      </c>
      <c r="Q38">
        <v>3.100810700489685</v>
      </c>
      <c r="R38">
        <v>6.7608595383969794</v>
      </c>
      <c r="S38">
        <v>3.8599303594902752</v>
      </c>
      <c r="T38">
        <v>0</v>
      </c>
      <c r="U38">
        <v>60.771710523787277</v>
      </c>
      <c r="V38">
        <v>2.8976926371149512</v>
      </c>
      <c r="W38">
        <v>6.7570939660056668</v>
      </c>
      <c r="X38">
        <v>23.158770605608655</v>
      </c>
      <c r="Y38">
        <v>0</v>
      </c>
      <c r="Z38">
        <v>3.8609509090909091</v>
      </c>
      <c r="AA38">
        <v>4.1387456620253165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11.571509097022789</v>
      </c>
      <c r="AH38">
        <v>45.275240489461446</v>
      </c>
      <c r="AI38">
        <v>4.145789318674721</v>
      </c>
      <c r="AJ38">
        <v>0</v>
      </c>
      <c r="AK38">
        <v>20.125920960283686</v>
      </c>
      <c r="AL38">
        <v>0</v>
      </c>
      <c r="AM38">
        <v>0</v>
      </c>
      <c r="AN38">
        <v>1.0149532124481762</v>
      </c>
      <c r="AO38">
        <v>0</v>
      </c>
      <c r="AP38">
        <v>3.6024793498757242</v>
      </c>
      <c r="AQ38">
        <v>0</v>
      </c>
      <c r="AR38">
        <v>9.8043489000000008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493.12988714574669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4.8201100624744235</v>
      </c>
      <c r="L39">
        <v>129.99795119280859</v>
      </c>
      <c r="M39">
        <v>27.229790359530167</v>
      </c>
      <c r="N39">
        <v>35.151248306807766</v>
      </c>
      <c r="O39">
        <v>0</v>
      </c>
      <c r="P39">
        <v>35.2971159477177</v>
      </c>
      <c r="Q39">
        <v>3.100810700489685</v>
      </c>
      <c r="R39">
        <v>6.7608595383969794</v>
      </c>
      <c r="S39">
        <v>3.8599303594902752</v>
      </c>
      <c r="T39">
        <v>0</v>
      </c>
      <c r="U39">
        <v>60.771710523787277</v>
      </c>
      <c r="V39">
        <v>2.8976926371149512</v>
      </c>
      <c r="W39">
        <v>6.754060578773716</v>
      </c>
      <c r="X39">
        <v>23.160163549162242</v>
      </c>
      <c r="Y39">
        <v>0</v>
      </c>
      <c r="Z39">
        <v>3.8609509090909091</v>
      </c>
      <c r="AA39">
        <v>4.1387456620253165</v>
      </c>
      <c r="AB39">
        <v>11.697251051994549</v>
      </c>
      <c r="AC39">
        <v>8.6039612915400685</v>
      </c>
      <c r="AD39">
        <v>5.4093353334430514</v>
      </c>
      <c r="AE39">
        <v>14.633861557665425</v>
      </c>
      <c r="AF39">
        <v>0</v>
      </c>
      <c r="AG39">
        <v>11.571509097022789</v>
      </c>
      <c r="AH39">
        <v>45.275240489461446</v>
      </c>
      <c r="AI39">
        <v>4.145789318674721</v>
      </c>
      <c r="AJ39">
        <v>0</v>
      </c>
      <c r="AK39">
        <v>20.125920960283686</v>
      </c>
      <c r="AL39">
        <v>0</v>
      </c>
      <c r="AM39">
        <v>0</v>
      </c>
      <c r="AN39">
        <v>1.0149532124481762</v>
      </c>
      <c r="AO39">
        <v>0</v>
      </c>
      <c r="AP39">
        <v>3.6024793498757242</v>
      </c>
      <c r="AQ39">
        <v>0</v>
      </c>
      <c r="AR39">
        <v>9.8043489000000008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493.12824670206834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4.8201100624744235</v>
      </c>
      <c r="L40">
        <v>129.99795119280859</v>
      </c>
      <c r="M40">
        <v>27.229790359530167</v>
      </c>
      <c r="N40">
        <v>35.151248306807766</v>
      </c>
      <c r="O40">
        <v>0</v>
      </c>
      <c r="P40">
        <v>35.2971159477177</v>
      </c>
      <c r="Q40">
        <v>3.100810700489685</v>
      </c>
      <c r="R40">
        <v>6.7608595383969794</v>
      </c>
      <c r="S40">
        <v>3.8599303594902752</v>
      </c>
      <c r="T40">
        <v>0</v>
      </c>
      <c r="U40">
        <v>60.771710523787277</v>
      </c>
      <c r="V40">
        <v>2.8976926371149512</v>
      </c>
      <c r="W40">
        <v>6.754060578773716</v>
      </c>
      <c r="X40">
        <v>23.160163549162242</v>
      </c>
      <c r="Y40">
        <v>0</v>
      </c>
      <c r="Z40">
        <v>3.8609509090909091</v>
      </c>
      <c r="AA40">
        <v>4.1387456620253165</v>
      </c>
      <c r="AB40">
        <v>11.697251051994549</v>
      </c>
      <c r="AC40">
        <v>8.6039612915400685</v>
      </c>
      <c r="AD40">
        <v>5.4093353334430514</v>
      </c>
      <c r="AE40">
        <v>14.633861557665425</v>
      </c>
      <c r="AF40">
        <v>0</v>
      </c>
      <c r="AG40">
        <v>11.571509097022789</v>
      </c>
      <c r="AH40">
        <v>45.275240489461446</v>
      </c>
      <c r="AI40">
        <v>4.145789318674721</v>
      </c>
      <c r="AJ40">
        <v>0</v>
      </c>
      <c r="AK40">
        <v>20.125920960283686</v>
      </c>
      <c r="AL40">
        <v>0</v>
      </c>
      <c r="AM40">
        <v>0</v>
      </c>
      <c r="AN40">
        <v>1.0149532124481762</v>
      </c>
      <c r="AO40">
        <v>0</v>
      </c>
      <c r="AP40">
        <v>1.1376251062966032</v>
      </c>
      <c r="AQ40">
        <v>0</v>
      </c>
      <c r="AR40">
        <v>9.8043489000000008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490.66339245848917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4.8201100624744235</v>
      </c>
      <c r="L41">
        <v>129.99795119280859</v>
      </c>
      <c r="M41">
        <v>27.229790359530167</v>
      </c>
      <c r="N41">
        <v>35.151248306807766</v>
      </c>
      <c r="O41">
        <v>0</v>
      </c>
      <c r="P41">
        <v>35.295942042732271</v>
      </c>
      <c r="Q41">
        <v>3.0907731432139882</v>
      </c>
      <c r="R41">
        <v>6.8208671674360053</v>
      </c>
      <c r="S41">
        <v>3.8612139268788082</v>
      </c>
      <c r="T41">
        <v>0</v>
      </c>
      <c r="U41">
        <v>60.771710523787277</v>
      </c>
      <c r="V41">
        <v>2.8976926371149512</v>
      </c>
      <c r="W41">
        <v>12.702177186669887</v>
      </c>
      <c r="X41">
        <v>43.069077794572266</v>
      </c>
      <c r="Y41">
        <v>0</v>
      </c>
      <c r="Z41">
        <v>3.8609509090909091</v>
      </c>
      <c r="AA41">
        <v>0</v>
      </c>
      <c r="AB41">
        <v>11.697251051994549</v>
      </c>
      <c r="AC41">
        <v>8.6039612915400685</v>
      </c>
      <c r="AD41">
        <v>5.4093353334430514</v>
      </c>
      <c r="AE41">
        <v>14.633861557665425</v>
      </c>
      <c r="AF41">
        <v>0</v>
      </c>
      <c r="AG41">
        <v>11.571509097022789</v>
      </c>
      <c r="AH41">
        <v>45.275240489461446</v>
      </c>
      <c r="AI41">
        <v>1.0552917846798977</v>
      </c>
      <c r="AJ41">
        <v>0</v>
      </c>
      <c r="AK41">
        <v>20.125920960283686</v>
      </c>
      <c r="AL41">
        <v>0</v>
      </c>
      <c r="AM41">
        <v>0</v>
      </c>
      <c r="AN41">
        <v>1.0149532124481762</v>
      </c>
      <c r="AO41">
        <v>0</v>
      </c>
      <c r="AP41">
        <v>1.1376251062966032</v>
      </c>
      <c r="AQ41">
        <v>0</v>
      </c>
      <c r="AR41">
        <v>9.8043489000000008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509.34125984994165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4.8201100624744235</v>
      </c>
      <c r="L42">
        <v>129.99795119280859</v>
      </c>
      <c r="M42">
        <v>27.229790359530167</v>
      </c>
      <c r="N42">
        <v>35.151248306807766</v>
      </c>
      <c r="O42">
        <v>0</v>
      </c>
      <c r="P42">
        <v>35.295942042732271</v>
      </c>
      <c r="Q42">
        <v>3.0907731432139882</v>
      </c>
      <c r="R42">
        <v>6.8208671674360053</v>
      </c>
      <c r="S42">
        <v>3.8612139268788082</v>
      </c>
      <c r="T42">
        <v>0</v>
      </c>
      <c r="U42">
        <v>60.771710523787277</v>
      </c>
      <c r="V42">
        <v>2.8976926371149512</v>
      </c>
      <c r="W42">
        <v>13.117584041422889</v>
      </c>
      <c r="X42">
        <v>43.901432755608361</v>
      </c>
      <c r="Y42">
        <v>0</v>
      </c>
      <c r="Z42">
        <v>3.8609509090909091</v>
      </c>
      <c r="AA42">
        <v>0</v>
      </c>
      <c r="AB42">
        <v>11.697251051994549</v>
      </c>
      <c r="AC42">
        <v>8.6039612915400685</v>
      </c>
      <c r="AD42">
        <v>5.4093353334430514</v>
      </c>
      <c r="AE42">
        <v>14.633861557665425</v>
      </c>
      <c r="AF42">
        <v>0</v>
      </c>
      <c r="AG42">
        <v>11.571509097022789</v>
      </c>
      <c r="AH42">
        <v>45.275240489461446</v>
      </c>
      <c r="AI42">
        <v>1.0552917846798977</v>
      </c>
      <c r="AJ42">
        <v>0</v>
      </c>
      <c r="AK42">
        <v>20.125920960283686</v>
      </c>
      <c r="AL42">
        <v>0</v>
      </c>
      <c r="AM42">
        <v>0</v>
      </c>
      <c r="AN42">
        <v>1.0149532124481762</v>
      </c>
      <c r="AO42">
        <v>0</v>
      </c>
      <c r="AP42">
        <v>1.1376251062966032</v>
      </c>
      <c r="AQ42">
        <v>0</v>
      </c>
      <c r="AR42">
        <v>9.8043489000000008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510.5890216657308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4.999942323032637</v>
      </c>
      <c r="L43">
        <v>129.99795119280859</v>
      </c>
      <c r="M43">
        <v>27.229790359530167</v>
      </c>
      <c r="N43">
        <v>35.151248306807766</v>
      </c>
      <c r="O43">
        <v>0</v>
      </c>
      <c r="P43">
        <v>35.295942042732271</v>
      </c>
      <c r="Q43">
        <v>3.0907731432139882</v>
      </c>
      <c r="R43">
        <v>6.8208671674360053</v>
      </c>
      <c r="S43">
        <v>3.8612139268788082</v>
      </c>
      <c r="T43">
        <v>0</v>
      </c>
      <c r="U43">
        <v>60.771710523787277</v>
      </c>
      <c r="V43">
        <v>2.8976926371149512</v>
      </c>
      <c r="W43">
        <v>13.117584041422889</v>
      </c>
      <c r="X43">
        <v>43.901432755608361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11.571509097022789</v>
      </c>
      <c r="AH43">
        <v>45.275240489461446</v>
      </c>
      <c r="AI43">
        <v>4.145789318674721</v>
      </c>
      <c r="AJ43">
        <v>0</v>
      </c>
      <c r="AK43">
        <v>20.125920960283686</v>
      </c>
      <c r="AL43">
        <v>0</v>
      </c>
      <c r="AM43">
        <v>0</v>
      </c>
      <c r="AN43">
        <v>1.0149532124481762</v>
      </c>
      <c r="AO43">
        <v>0</v>
      </c>
      <c r="AP43">
        <v>1.1376251062966032</v>
      </c>
      <c r="AQ43">
        <v>0</v>
      </c>
      <c r="AR43">
        <v>9.8043489000000008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513.85935146028385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4.8201493868029326</v>
      </c>
      <c r="L44">
        <v>129.99795119280859</v>
      </c>
      <c r="M44">
        <v>27.229790359530167</v>
      </c>
      <c r="N44">
        <v>35.151248306807766</v>
      </c>
      <c r="O44">
        <v>0</v>
      </c>
      <c r="P44">
        <v>35.295942042732271</v>
      </c>
      <c r="Q44">
        <v>3.0907731432139882</v>
      </c>
      <c r="R44">
        <v>6.8208671674360053</v>
      </c>
      <c r="S44">
        <v>3.8612139268788082</v>
      </c>
      <c r="T44">
        <v>0</v>
      </c>
      <c r="U44">
        <v>60.771710523787277</v>
      </c>
      <c r="V44">
        <v>2.8976926371149512</v>
      </c>
      <c r="W44">
        <v>13.117584041422889</v>
      </c>
      <c r="X44">
        <v>43.901432755608361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11.571509097022789</v>
      </c>
      <c r="AH44">
        <v>45.275240489461446</v>
      </c>
      <c r="AI44">
        <v>4.145789318674721</v>
      </c>
      <c r="AJ44">
        <v>0</v>
      </c>
      <c r="AK44">
        <v>20.125920960283686</v>
      </c>
      <c r="AL44">
        <v>0</v>
      </c>
      <c r="AM44">
        <v>0</v>
      </c>
      <c r="AN44">
        <v>1.0149532124481762</v>
      </c>
      <c r="AO44">
        <v>0</v>
      </c>
      <c r="AP44">
        <v>1.1376251062966032</v>
      </c>
      <c r="AQ44">
        <v>0</v>
      </c>
      <c r="AR44">
        <v>9.8043489000000008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513.67955852405419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4.8201493868029326</v>
      </c>
      <c r="L45">
        <v>129.99795119280859</v>
      </c>
      <c r="M45">
        <v>27.229790359530167</v>
      </c>
      <c r="N45">
        <v>35.151248306807766</v>
      </c>
      <c r="O45">
        <v>0</v>
      </c>
      <c r="P45">
        <v>35.291655664885866</v>
      </c>
      <c r="Q45">
        <v>3.0907731432139882</v>
      </c>
      <c r="R45">
        <v>6.8208671674360053</v>
      </c>
      <c r="S45">
        <v>3.8612139268788082</v>
      </c>
      <c r="T45">
        <v>0</v>
      </c>
      <c r="U45">
        <v>60.771710523787277</v>
      </c>
      <c r="V45">
        <v>2.8964369936993699</v>
      </c>
      <c r="W45">
        <v>13.117584041422889</v>
      </c>
      <c r="X45">
        <v>43.901432755608361</v>
      </c>
      <c r="Y45">
        <v>0</v>
      </c>
      <c r="Z45">
        <v>1.9304754545454546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11.571509097022789</v>
      </c>
      <c r="AH45">
        <v>45.275240489461446</v>
      </c>
      <c r="AI45">
        <v>4.145789318674721</v>
      </c>
      <c r="AJ45">
        <v>0</v>
      </c>
      <c r="AK45">
        <v>20.125920960283686</v>
      </c>
      <c r="AL45">
        <v>0</v>
      </c>
      <c r="AM45">
        <v>0</v>
      </c>
      <c r="AN45">
        <v>1.0149532124481762</v>
      </c>
      <c r="AO45">
        <v>0</v>
      </c>
      <c r="AP45">
        <v>1.1376251062966032</v>
      </c>
      <c r="AQ45">
        <v>0</v>
      </c>
      <c r="AR45">
        <v>9.8043489000000008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511.74354104824664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4.8201493868029326</v>
      </c>
      <c r="L46">
        <v>129.99795119280859</v>
      </c>
      <c r="M46">
        <v>27.229790359530167</v>
      </c>
      <c r="N46">
        <v>35.151248306807766</v>
      </c>
      <c r="O46">
        <v>0</v>
      </c>
      <c r="P46">
        <v>35.291655664885866</v>
      </c>
      <c r="Q46">
        <v>3.0907731432139882</v>
      </c>
      <c r="R46">
        <v>6.8208671674360053</v>
      </c>
      <c r="S46">
        <v>3.8612139268788082</v>
      </c>
      <c r="T46">
        <v>0</v>
      </c>
      <c r="U46">
        <v>60.771710523787277</v>
      </c>
      <c r="V46">
        <v>6.1553116270006969</v>
      </c>
      <c r="W46">
        <v>13.117584041422889</v>
      </c>
      <c r="X46">
        <v>43.901432755608361</v>
      </c>
      <c r="Y46">
        <v>0</v>
      </c>
      <c r="Z46">
        <v>1.9304754545454546</v>
      </c>
      <c r="AA46">
        <v>0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11.571509097022789</v>
      </c>
      <c r="AH46">
        <v>45.275240489461446</v>
      </c>
      <c r="AI46">
        <v>4.145789318674721</v>
      </c>
      <c r="AJ46">
        <v>0</v>
      </c>
      <c r="AK46">
        <v>20.125920960283686</v>
      </c>
      <c r="AL46">
        <v>0</v>
      </c>
      <c r="AM46">
        <v>0</v>
      </c>
      <c r="AN46">
        <v>1.0149532124481762</v>
      </c>
      <c r="AO46">
        <v>0</v>
      </c>
      <c r="AP46">
        <v>1.1376251062966032</v>
      </c>
      <c r="AQ46">
        <v>0</v>
      </c>
      <c r="AR46">
        <v>9.8043489000000008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515.00241568154797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4.8201493868029326</v>
      </c>
      <c r="L47">
        <v>129.99795119280859</v>
      </c>
      <c r="M47">
        <v>27.229790359530167</v>
      </c>
      <c r="N47">
        <v>35.151248306807766</v>
      </c>
      <c r="O47">
        <v>0</v>
      </c>
      <c r="P47">
        <v>35.291655664885866</v>
      </c>
      <c r="Q47">
        <v>1.9284156851130165</v>
      </c>
      <c r="R47">
        <v>6.7567706187961996</v>
      </c>
      <c r="S47">
        <v>3.8600590456621009</v>
      </c>
      <c r="T47">
        <v>0</v>
      </c>
      <c r="U47">
        <v>60.771710523787277</v>
      </c>
      <c r="V47">
        <v>6.1560502011173179</v>
      </c>
      <c r="W47">
        <v>13.115032054419961</v>
      </c>
      <c r="X47">
        <v>43.899744210272871</v>
      </c>
      <c r="Y47">
        <v>0</v>
      </c>
      <c r="Z47">
        <v>1.9304754545454546</v>
      </c>
      <c r="AA47">
        <v>0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11.571509097022789</v>
      </c>
      <c r="AH47">
        <v>45.275240489461446</v>
      </c>
      <c r="AI47">
        <v>1.0552917846798977</v>
      </c>
      <c r="AJ47">
        <v>0</v>
      </c>
      <c r="AK47">
        <v>20.125920960283686</v>
      </c>
      <c r="AL47">
        <v>0</v>
      </c>
      <c r="AM47">
        <v>0</v>
      </c>
      <c r="AN47">
        <v>1.0149532124481762</v>
      </c>
      <c r="AO47">
        <v>0</v>
      </c>
      <c r="AP47">
        <v>1.1376251062966032</v>
      </c>
      <c r="AQ47">
        <v>0</v>
      </c>
      <c r="AR47">
        <v>9.8043489000000008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510.68080730137387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4.8201493868029326</v>
      </c>
      <c r="L48">
        <v>129.99795119280859</v>
      </c>
      <c r="M48">
        <v>27.229790359530167</v>
      </c>
      <c r="N48">
        <v>35.151248306807766</v>
      </c>
      <c r="O48">
        <v>0</v>
      </c>
      <c r="P48">
        <v>35.294512594835261</v>
      </c>
      <c r="Q48">
        <v>6.4628602786413367</v>
      </c>
      <c r="R48">
        <v>12.550558307984794</v>
      </c>
      <c r="S48">
        <v>7.8171989255121046</v>
      </c>
      <c r="T48">
        <v>0</v>
      </c>
      <c r="U48">
        <v>60.771710523787277</v>
      </c>
      <c r="V48">
        <v>6.1567939509460405</v>
      </c>
      <c r="W48">
        <v>13.115032054419961</v>
      </c>
      <c r="X48">
        <v>43.901432755608361</v>
      </c>
      <c r="Y48">
        <v>0</v>
      </c>
      <c r="Z48">
        <v>1.9304754545454546</v>
      </c>
      <c r="AA48">
        <v>0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11.571509097022789</v>
      </c>
      <c r="AH48">
        <v>45.275240489461446</v>
      </c>
      <c r="AI48">
        <v>1.0552917846798977</v>
      </c>
      <c r="AJ48">
        <v>0</v>
      </c>
      <c r="AK48">
        <v>20.125920960283686</v>
      </c>
      <c r="AL48">
        <v>0</v>
      </c>
      <c r="AM48">
        <v>0</v>
      </c>
      <c r="AN48">
        <v>1.0149532124481762</v>
      </c>
      <c r="AO48">
        <v>0</v>
      </c>
      <c r="AP48">
        <v>1.1376251062966032</v>
      </c>
      <c r="AQ48">
        <v>0</v>
      </c>
      <c r="AR48">
        <v>9.8043489000000008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524.97146868905452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4.8201493868029326</v>
      </c>
      <c r="L49">
        <v>125.43642030639832</v>
      </c>
      <c r="M49">
        <v>27.229790359530167</v>
      </c>
      <c r="N49">
        <v>35.151248306807766</v>
      </c>
      <c r="O49">
        <v>0</v>
      </c>
      <c r="P49">
        <v>39.009193349637549</v>
      </c>
      <c r="Q49">
        <v>3.546423746918653</v>
      </c>
      <c r="R49">
        <v>7.090734867330017</v>
      </c>
      <c r="S49">
        <v>4.3405766574074072</v>
      </c>
      <c r="T49">
        <v>0</v>
      </c>
      <c r="U49">
        <v>60.771710523787277</v>
      </c>
      <c r="V49">
        <v>6.157071676523838</v>
      </c>
      <c r="W49">
        <v>13.117584041422889</v>
      </c>
      <c r="X49">
        <v>43.901432755608361</v>
      </c>
      <c r="Y49">
        <v>0</v>
      </c>
      <c r="Z49">
        <v>1.9304754545454546</v>
      </c>
      <c r="AA49">
        <v>0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11.571509097022789</v>
      </c>
      <c r="AH49">
        <v>45.275240489461446</v>
      </c>
      <c r="AI49">
        <v>1.0552917846798977</v>
      </c>
      <c r="AJ49">
        <v>0</v>
      </c>
      <c r="AK49">
        <v>20.125920960283686</v>
      </c>
      <c r="AL49">
        <v>0</v>
      </c>
      <c r="AM49">
        <v>0</v>
      </c>
      <c r="AN49">
        <v>1.0149532124481762</v>
      </c>
      <c r="AO49">
        <v>0</v>
      </c>
      <c r="AP49">
        <v>1.1376251062966032</v>
      </c>
      <c r="AQ49">
        <v>0</v>
      </c>
      <c r="AR49">
        <v>9.8043489000000008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512.2745660295451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4.8201493868029326</v>
      </c>
      <c r="L50">
        <v>125.43642030639832</v>
      </c>
      <c r="M50">
        <v>27.229790359530167</v>
      </c>
      <c r="N50">
        <v>35.151248306807766</v>
      </c>
      <c r="O50">
        <v>0</v>
      </c>
      <c r="P50">
        <v>39.289053600625273</v>
      </c>
      <c r="Q50">
        <v>3.546423746918653</v>
      </c>
      <c r="R50">
        <v>7.090734867330017</v>
      </c>
      <c r="S50">
        <v>4.3405766574074072</v>
      </c>
      <c r="T50">
        <v>0</v>
      </c>
      <c r="U50">
        <v>60.771710523787277</v>
      </c>
      <c r="V50">
        <v>6.157071676523838</v>
      </c>
      <c r="W50">
        <v>13.117584041422889</v>
      </c>
      <c r="X50">
        <v>43.901432755608361</v>
      </c>
      <c r="Y50">
        <v>0</v>
      </c>
      <c r="Z50">
        <v>1.9304754545454546</v>
      </c>
      <c r="AA50">
        <v>0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11.571509097022789</v>
      </c>
      <c r="AH50">
        <v>45.275240489461446</v>
      </c>
      <c r="AI50">
        <v>1.0552917846798977</v>
      </c>
      <c r="AJ50">
        <v>0</v>
      </c>
      <c r="AK50">
        <v>20.125920960283686</v>
      </c>
      <c r="AL50">
        <v>0</v>
      </c>
      <c r="AM50">
        <v>0</v>
      </c>
      <c r="AN50">
        <v>1.0149532124481762</v>
      </c>
      <c r="AO50">
        <v>0</v>
      </c>
      <c r="AP50">
        <v>1.1376251062966032</v>
      </c>
      <c r="AQ50">
        <v>0</v>
      </c>
      <c r="AR50">
        <v>9.8043489000000008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512.55442628053277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4.8201493868029326</v>
      </c>
      <c r="L51">
        <v>125.43891003337554</v>
      </c>
      <c r="M51">
        <v>27.229790359530167</v>
      </c>
      <c r="N51">
        <v>35.151248306807766</v>
      </c>
      <c r="O51">
        <v>0</v>
      </c>
      <c r="P51">
        <v>39.289053600625273</v>
      </c>
      <c r="Q51">
        <v>3.546423746918653</v>
      </c>
      <c r="R51">
        <v>7.090734867330017</v>
      </c>
      <c r="S51">
        <v>4.3405766574074072</v>
      </c>
      <c r="T51">
        <v>0</v>
      </c>
      <c r="U51">
        <v>60.771710523787277</v>
      </c>
      <c r="V51">
        <v>6.157071676523838</v>
      </c>
      <c r="W51">
        <v>13.117584041422889</v>
      </c>
      <c r="X51">
        <v>43.901432755608361</v>
      </c>
      <c r="Y51">
        <v>0</v>
      </c>
      <c r="Z51">
        <v>1.9304754545454546</v>
      </c>
      <c r="AA51">
        <v>0</v>
      </c>
      <c r="AB51">
        <v>11.697251051994549</v>
      </c>
      <c r="AC51">
        <v>8.6039612915400685</v>
      </c>
      <c r="AD51">
        <v>5.4093353334430514</v>
      </c>
      <c r="AE51">
        <v>14.633861557665425</v>
      </c>
      <c r="AF51">
        <v>0</v>
      </c>
      <c r="AG51">
        <v>11.571509097022789</v>
      </c>
      <c r="AH51">
        <v>45.275240489461446</v>
      </c>
      <c r="AI51">
        <v>1.0552917846798977</v>
      </c>
      <c r="AJ51">
        <v>0</v>
      </c>
      <c r="AK51">
        <v>20.125920960283686</v>
      </c>
      <c r="AL51">
        <v>0</v>
      </c>
      <c r="AM51">
        <v>0</v>
      </c>
      <c r="AN51">
        <v>1.0149532124481762</v>
      </c>
      <c r="AO51">
        <v>0</v>
      </c>
      <c r="AP51">
        <v>3.6024793498757242</v>
      </c>
      <c r="AQ51">
        <v>0</v>
      </c>
      <c r="AR51">
        <v>9.8043489000000008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515.02177025108915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4.8201493868029326</v>
      </c>
      <c r="L52">
        <v>125.43891003337554</v>
      </c>
      <c r="M52">
        <v>27.229790359530167</v>
      </c>
      <c r="N52">
        <v>35.151248306807766</v>
      </c>
      <c r="O52">
        <v>0</v>
      </c>
      <c r="P52">
        <v>39.289053600625273</v>
      </c>
      <c r="Q52">
        <v>3.546423746918653</v>
      </c>
      <c r="R52">
        <v>7.090734867330017</v>
      </c>
      <c r="S52">
        <v>4.3405766574074072</v>
      </c>
      <c r="T52">
        <v>0</v>
      </c>
      <c r="U52">
        <v>60.771710523787277</v>
      </c>
      <c r="V52">
        <v>6.157071676523838</v>
      </c>
      <c r="W52">
        <v>13.117584041422889</v>
      </c>
      <c r="X52">
        <v>43.901432755608361</v>
      </c>
      <c r="Y52">
        <v>0</v>
      </c>
      <c r="Z52">
        <v>1.9304754545454546</v>
      </c>
      <c r="AA52">
        <v>0</v>
      </c>
      <c r="AB52">
        <v>11.697251051994549</v>
      </c>
      <c r="AC52">
        <v>8.6039612915400685</v>
      </c>
      <c r="AD52">
        <v>5.4093353334430514</v>
      </c>
      <c r="AE52">
        <v>14.633861557665425</v>
      </c>
      <c r="AF52">
        <v>0</v>
      </c>
      <c r="AG52">
        <v>11.571509097022789</v>
      </c>
      <c r="AH52">
        <v>45.275240489461446</v>
      </c>
      <c r="AI52">
        <v>1.0552917846798977</v>
      </c>
      <c r="AJ52">
        <v>0</v>
      </c>
      <c r="AK52">
        <v>20.125920960283686</v>
      </c>
      <c r="AL52">
        <v>0</v>
      </c>
      <c r="AM52">
        <v>0</v>
      </c>
      <c r="AN52">
        <v>1.0149532124481762</v>
      </c>
      <c r="AO52">
        <v>0</v>
      </c>
      <c r="AP52">
        <v>3.6024793498757242</v>
      </c>
      <c r="AQ52">
        <v>0</v>
      </c>
      <c r="AR52">
        <v>9.8043489000000008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515.02177025108915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4.8200485652898841</v>
      </c>
      <c r="L53">
        <v>125.43700889411221</v>
      </c>
      <c r="M53">
        <v>27.229790359530167</v>
      </c>
      <c r="N53">
        <v>35.151248306807766</v>
      </c>
      <c r="O53">
        <v>0</v>
      </c>
      <c r="P53">
        <v>39.289053600625273</v>
      </c>
      <c r="Q53">
        <v>3.546423746918653</v>
      </c>
      <c r="R53">
        <v>7.0038291351805206</v>
      </c>
      <c r="S53">
        <v>4.3405766574074072</v>
      </c>
      <c r="T53">
        <v>0</v>
      </c>
      <c r="U53">
        <v>60.771710523787277</v>
      </c>
      <c r="V53">
        <v>6.157071676523838</v>
      </c>
      <c r="W53">
        <v>13.117584041422889</v>
      </c>
      <c r="X53">
        <v>43.901432755608361</v>
      </c>
      <c r="Y53">
        <v>0</v>
      </c>
      <c r="Z53">
        <v>1.9304754545454546</v>
      </c>
      <c r="AA53">
        <v>0</v>
      </c>
      <c r="AB53">
        <v>11.697251051994549</v>
      </c>
      <c r="AC53">
        <v>8.6039612915400685</v>
      </c>
      <c r="AD53">
        <v>5.4093353334430514</v>
      </c>
      <c r="AE53">
        <v>14.633861557665425</v>
      </c>
      <c r="AF53">
        <v>0</v>
      </c>
      <c r="AG53">
        <v>11.571509097022789</v>
      </c>
      <c r="AH53">
        <v>45.275240489461446</v>
      </c>
      <c r="AI53">
        <v>0</v>
      </c>
      <c r="AJ53">
        <v>0</v>
      </c>
      <c r="AK53">
        <v>20.125920960283686</v>
      </c>
      <c r="AL53">
        <v>0</v>
      </c>
      <c r="AM53">
        <v>0</v>
      </c>
      <c r="AN53">
        <v>1.0149532124481762</v>
      </c>
      <c r="AO53">
        <v>0</v>
      </c>
      <c r="AP53">
        <v>3.6024793498757242</v>
      </c>
      <c r="AQ53">
        <v>0</v>
      </c>
      <c r="AR53">
        <v>9.8043489000000008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513.8775707734834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4.8200485652898841</v>
      </c>
      <c r="L54">
        <v>125.43700889411221</v>
      </c>
      <c r="M54">
        <v>27.229790359530167</v>
      </c>
      <c r="N54">
        <v>35.151248306807766</v>
      </c>
      <c r="O54">
        <v>0</v>
      </c>
      <c r="P54">
        <v>39.289053600625273</v>
      </c>
      <c r="Q54">
        <v>3.546423746918653</v>
      </c>
      <c r="R54">
        <v>7.0038291351805206</v>
      </c>
      <c r="S54">
        <v>4.3405766574074072</v>
      </c>
      <c r="T54">
        <v>0</v>
      </c>
      <c r="U54">
        <v>60.771710523787277</v>
      </c>
      <c r="V54">
        <v>6.157071676523838</v>
      </c>
      <c r="W54">
        <v>13.117584041422889</v>
      </c>
      <c r="X54">
        <v>43.901432755608361</v>
      </c>
      <c r="Y54">
        <v>0</v>
      </c>
      <c r="Z54">
        <v>1.9304754545454546</v>
      </c>
      <c r="AA54">
        <v>0</v>
      </c>
      <c r="AB54">
        <v>11.697251051994549</v>
      </c>
      <c r="AC54">
        <v>8.6039612915400685</v>
      </c>
      <c r="AD54">
        <v>5.4093353334430514</v>
      </c>
      <c r="AE54">
        <v>14.633861557665425</v>
      </c>
      <c r="AF54">
        <v>0</v>
      </c>
      <c r="AG54">
        <v>11.571509097022789</v>
      </c>
      <c r="AH54">
        <v>45.275240489461446</v>
      </c>
      <c r="AI54">
        <v>0</v>
      </c>
      <c r="AJ54">
        <v>0</v>
      </c>
      <c r="AK54">
        <v>20.125920960283686</v>
      </c>
      <c r="AL54">
        <v>0</v>
      </c>
      <c r="AM54">
        <v>0</v>
      </c>
      <c r="AN54">
        <v>1.0149532124481762</v>
      </c>
      <c r="AO54">
        <v>0</v>
      </c>
      <c r="AP54">
        <v>1.5168334750621375</v>
      </c>
      <c r="AQ54">
        <v>0</v>
      </c>
      <c r="AR54">
        <v>9.8043489000000008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511.79192489866972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4.8200485652898841</v>
      </c>
      <c r="L55">
        <v>125.43700889411221</v>
      </c>
      <c r="M55">
        <v>27.229790359530167</v>
      </c>
      <c r="N55">
        <v>35.151248306807766</v>
      </c>
      <c r="O55">
        <v>0</v>
      </c>
      <c r="P55">
        <v>39.289053600625273</v>
      </c>
      <c r="Q55">
        <v>6.4591731028533506</v>
      </c>
      <c r="R55">
        <v>12.550777456410257</v>
      </c>
      <c r="S55">
        <v>7.8106709289940843</v>
      </c>
      <c r="T55">
        <v>0</v>
      </c>
      <c r="U55">
        <v>60.771710523787277</v>
      </c>
      <c r="V55">
        <v>6.157071676523838</v>
      </c>
      <c r="W55">
        <v>13.117584041422889</v>
      </c>
      <c r="X55">
        <v>43.901432755608361</v>
      </c>
      <c r="Y55">
        <v>0</v>
      </c>
      <c r="Z55">
        <v>1.9304754545454546</v>
      </c>
      <c r="AA55">
        <v>0</v>
      </c>
      <c r="AB55">
        <v>11.697251051994549</v>
      </c>
      <c r="AC55">
        <v>8.6039612915400685</v>
      </c>
      <c r="AD55">
        <v>5.4093353334430514</v>
      </c>
      <c r="AE55">
        <v>14.633861557665425</v>
      </c>
      <c r="AF55">
        <v>0</v>
      </c>
      <c r="AG55">
        <v>11.571509097022789</v>
      </c>
      <c r="AH55">
        <v>45.275240489461446</v>
      </c>
      <c r="AI55">
        <v>0</v>
      </c>
      <c r="AJ55">
        <v>0</v>
      </c>
      <c r="AK55">
        <v>20.125920960283686</v>
      </c>
      <c r="AL55">
        <v>0</v>
      </c>
      <c r="AM55">
        <v>0</v>
      </c>
      <c r="AN55">
        <v>1.0149532124481762</v>
      </c>
      <c r="AO55">
        <v>0</v>
      </c>
      <c r="AP55">
        <v>1.5168334750621375</v>
      </c>
      <c r="AQ55">
        <v>0</v>
      </c>
      <c r="AR55">
        <v>9.8043489000000008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523.72171684742091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4.8200485652898841</v>
      </c>
      <c r="L56">
        <v>125.43700889411221</v>
      </c>
      <c r="M56">
        <v>27.229790359530167</v>
      </c>
      <c r="N56">
        <v>35.151248306807766</v>
      </c>
      <c r="O56">
        <v>0</v>
      </c>
      <c r="P56">
        <v>39.289053600625273</v>
      </c>
      <c r="Q56">
        <v>6.4591731028533506</v>
      </c>
      <c r="R56">
        <v>12.550777456410257</v>
      </c>
      <c r="S56">
        <v>7.8106709289940843</v>
      </c>
      <c r="T56">
        <v>0</v>
      </c>
      <c r="U56">
        <v>60.771710523787277</v>
      </c>
      <c r="V56">
        <v>6.1599754459392129</v>
      </c>
      <c r="W56">
        <v>13.117584041422889</v>
      </c>
      <c r="X56">
        <v>43.901432755608361</v>
      </c>
      <c r="Y56">
        <v>0</v>
      </c>
      <c r="Z56">
        <v>1.9304754545454546</v>
      </c>
      <c r="AA56">
        <v>0</v>
      </c>
      <c r="AB56">
        <v>11.697251051994549</v>
      </c>
      <c r="AC56">
        <v>8.6039612915400685</v>
      </c>
      <c r="AD56">
        <v>5.4093353334430514</v>
      </c>
      <c r="AE56">
        <v>14.633861557665425</v>
      </c>
      <c r="AF56">
        <v>0</v>
      </c>
      <c r="AG56">
        <v>11.571509097022789</v>
      </c>
      <c r="AH56">
        <v>45.275240489461446</v>
      </c>
      <c r="AI56">
        <v>0</v>
      </c>
      <c r="AJ56">
        <v>0</v>
      </c>
      <c r="AK56">
        <v>20.125920960283686</v>
      </c>
      <c r="AL56">
        <v>0</v>
      </c>
      <c r="AM56">
        <v>0</v>
      </c>
      <c r="AN56">
        <v>1.0149532124481762</v>
      </c>
      <c r="AO56">
        <v>0</v>
      </c>
      <c r="AP56">
        <v>1.5168334750621375</v>
      </c>
      <c r="AQ56">
        <v>0</v>
      </c>
      <c r="AR56">
        <v>9.8043489000000008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523.72462061683632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4.8200485652898841</v>
      </c>
      <c r="L57">
        <v>125.43700889411221</v>
      </c>
      <c r="M57">
        <v>27.229790359530167</v>
      </c>
      <c r="N57">
        <v>35.151248306807766</v>
      </c>
      <c r="O57">
        <v>0</v>
      </c>
      <c r="P57">
        <v>39.289053600625273</v>
      </c>
      <c r="Q57">
        <v>6.4608342727272721</v>
      </c>
      <c r="R57">
        <v>12.549495581555401</v>
      </c>
      <c r="S57">
        <v>7.8183741851651325</v>
      </c>
      <c r="T57">
        <v>0</v>
      </c>
      <c r="U57">
        <v>60.771710523787277</v>
      </c>
      <c r="V57">
        <v>6.1599754459392129</v>
      </c>
      <c r="W57">
        <v>13.117584041422889</v>
      </c>
      <c r="X57">
        <v>43.901432755608361</v>
      </c>
      <c r="Y57">
        <v>0</v>
      </c>
      <c r="Z57">
        <v>1.9304754545454546</v>
      </c>
      <c r="AA57">
        <v>0</v>
      </c>
      <c r="AB57">
        <v>11.697251051994549</v>
      </c>
      <c r="AC57">
        <v>8.6039612915400685</v>
      </c>
      <c r="AD57">
        <v>5.4093353334430514</v>
      </c>
      <c r="AE57">
        <v>14.633861557665425</v>
      </c>
      <c r="AF57">
        <v>0</v>
      </c>
      <c r="AG57">
        <v>11.571509097022789</v>
      </c>
      <c r="AH57">
        <v>45.275240489461446</v>
      </c>
      <c r="AI57">
        <v>0</v>
      </c>
      <c r="AJ57">
        <v>0</v>
      </c>
      <c r="AK57">
        <v>20.125920960283686</v>
      </c>
      <c r="AL57">
        <v>0</v>
      </c>
      <c r="AM57">
        <v>0</v>
      </c>
      <c r="AN57">
        <v>1.0149532124481762</v>
      </c>
      <c r="AO57">
        <v>0</v>
      </c>
      <c r="AP57">
        <v>3.6024793498757242</v>
      </c>
      <c r="AQ57">
        <v>0</v>
      </c>
      <c r="AR57">
        <v>9.8043489000000008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525.81834904284005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4.8201066338507408</v>
      </c>
      <c r="L58">
        <v>125.43700889411221</v>
      </c>
      <c r="M58">
        <v>27.229790359530167</v>
      </c>
      <c r="N58">
        <v>35.151248306807766</v>
      </c>
      <c r="O58">
        <v>0</v>
      </c>
      <c r="P58">
        <v>39.289053600625273</v>
      </c>
      <c r="Q58">
        <v>6.4643804865284977</v>
      </c>
      <c r="R58">
        <v>12.552679848895982</v>
      </c>
      <c r="S58">
        <v>7.8178836113223502</v>
      </c>
      <c r="T58">
        <v>0</v>
      </c>
      <c r="U58">
        <v>60.771710523787277</v>
      </c>
      <c r="V58">
        <v>6.1599754459392129</v>
      </c>
      <c r="W58">
        <v>13.117584041422889</v>
      </c>
      <c r="X58">
        <v>43.901432755608361</v>
      </c>
      <c r="Y58">
        <v>0</v>
      </c>
      <c r="Z58">
        <v>1.9304754545454546</v>
      </c>
      <c r="AA58">
        <v>0</v>
      </c>
      <c r="AB58">
        <v>11.697251051994549</v>
      </c>
      <c r="AC58">
        <v>8.6039612915400685</v>
      </c>
      <c r="AD58">
        <v>5.4093353334430514</v>
      </c>
      <c r="AE58">
        <v>14.633861557665425</v>
      </c>
      <c r="AF58">
        <v>0</v>
      </c>
      <c r="AG58">
        <v>11.571509097022789</v>
      </c>
      <c r="AH58">
        <v>45.275240489461446</v>
      </c>
      <c r="AI58">
        <v>0</v>
      </c>
      <c r="AJ58">
        <v>0</v>
      </c>
      <c r="AK58">
        <v>20.125920960283686</v>
      </c>
      <c r="AL58">
        <v>0</v>
      </c>
      <c r="AM58">
        <v>0</v>
      </c>
      <c r="AN58">
        <v>1.0149532124481762</v>
      </c>
      <c r="AO58">
        <v>0</v>
      </c>
      <c r="AP58">
        <v>3.6024793498757242</v>
      </c>
      <c r="AQ58">
        <v>0</v>
      </c>
      <c r="AR58">
        <v>9.8043489000000008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525.82464701869992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4.8201001068980291</v>
      </c>
      <c r="L59">
        <v>125.43700889411221</v>
      </c>
      <c r="M59">
        <v>27.229790359530167</v>
      </c>
      <c r="N59">
        <v>35.151248306807766</v>
      </c>
      <c r="O59">
        <v>0</v>
      </c>
      <c r="P59">
        <v>39.289053600625273</v>
      </c>
      <c r="Q59">
        <v>6.4643804865284977</v>
      </c>
      <c r="R59">
        <v>12.552679848895982</v>
      </c>
      <c r="S59">
        <v>7.8178836113223502</v>
      </c>
      <c r="T59">
        <v>0</v>
      </c>
      <c r="U59">
        <v>60.771710523787277</v>
      </c>
      <c r="V59">
        <v>6.1599754459392129</v>
      </c>
      <c r="W59">
        <v>13.117584041422889</v>
      </c>
      <c r="X59">
        <v>43.901432755608361</v>
      </c>
      <c r="Y59">
        <v>0</v>
      </c>
      <c r="Z59">
        <v>1.9304754545454546</v>
      </c>
      <c r="AA59">
        <v>0</v>
      </c>
      <c r="AB59">
        <v>11.697251051994549</v>
      </c>
      <c r="AC59">
        <v>8.6039612915400685</v>
      </c>
      <c r="AD59">
        <v>8.0952312968984241</v>
      </c>
      <c r="AE59">
        <v>14.633861557665425</v>
      </c>
      <c r="AF59">
        <v>0</v>
      </c>
      <c r="AG59">
        <v>11.571509097022789</v>
      </c>
      <c r="AH59">
        <v>45.275240489461446</v>
      </c>
      <c r="AI59">
        <v>0</v>
      </c>
      <c r="AJ59">
        <v>0</v>
      </c>
      <c r="AK59">
        <v>20.125920960283686</v>
      </c>
      <c r="AL59">
        <v>0</v>
      </c>
      <c r="AM59">
        <v>0</v>
      </c>
      <c r="AN59">
        <v>1.0149532124481762</v>
      </c>
      <c r="AO59">
        <v>0</v>
      </c>
      <c r="AP59">
        <v>3.6024793498757242</v>
      </c>
      <c r="AQ59">
        <v>0</v>
      </c>
      <c r="AR59">
        <v>9.8043489000000008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528.51053645520255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4.8199850524809165</v>
      </c>
      <c r="L60">
        <v>125.4406766532767</v>
      </c>
      <c r="M60">
        <v>27.229790359530167</v>
      </c>
      <c r="N60">
        <v>35.151248306807766</v>
      </c>
      <c r="O60">
        <v>0</v>
      </c>
      <c r="P60">
        <v>39.289053600625273</v>
      </c>
      <c r="Q60">
        <v>6.4643804865284977</v>
      </c>
      <c r="R60">
        <v>12.552679848895982</v>
      </c>
      <c r="S60">
        <v>7.8178836113223502</v>
      </c>
      <c r="T60">
        <v>0</v>
      </c>
      <c r="U60">
        <v>60.771710523787277</v>
      </c>
      <c r="V60">
        <v>6.1599754459392129</v>
      </c>
      <c r="W60">
        <v>13.117584041422889</v>
      </c>
      <c r="X60">
        <v>43.901432755608361</v>
      </c>
      <c r="Y60">
        <v>0</v>
      </c>
      <c r="Z60">
        <v>1.9304754545454546</v>
      </c>
      <c r="AA60">
        <v>4.1387456620253165</v>
      </c>
      <c r="AB60">
        <v>11.697251051994549</v>
      </c>
      <c r="AC60">
        <v>8.6039612915400685</v>
      </c>
      <c r="AD60">
        <v>8.0952312968984241</v>
      </c>
      <c r="AE60">
        <v>14.633861557665425</v>
      </c>
      <c r="AF60">
        <v>0</v>
      </c>
      <c r="AG60">
        <v>11.571509097022789</v>
      </c>
      <c r="AH60">
        <v>45.275240489461446</v>
      </c>
      <c r="AI60">
        <v>0</v>
      </c>
      <c r="AJ60">
        <v>0</v>
      </c>
      <c r="AK60">
        <v>20.125920960283686</v>
      </c>
      <c r="AL60">
        <v>0</v>
      </c>
      <c r="AM60">
        <v>0</v>
      </c>
      <c r="AN60">
        <v>1.0149532124481762</v>
      </c>
      <c r="AO60">
        <v>0</v>
      </c>
      <c r="AP60">
        <v>1.5168334750621375</v>
      </c>
      <c r="AQ60">
        <v>0</v>
      </c>
      <c r="AR60">
        <v>9.8043489000000008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530.56718894716175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4.8200357672172807</v>
      </c>
      <c r="L61">
        <v>125.4309783623339</v>
      </c>
      <c r="M61">
        <v>27.229790359530167</v>
      </c>
      <c r="N61">
        <v>35.151248306807766</v>
      </c>
      <c r="O61">
        <v>0</v>
      </c>
      <c r="P61">
        <v>39.289053600625273</v>
      </c>
      <c r="Q61">
        <v>6.4607691039853412</v>
      </c>
      <c r="R61">
        <v>12.547291068836339</v>
      </c>
      <c r="S61">
        <v>7.8167327758620688</v>
      </c>
      <c r="T61">
        <v>0</v>
      </c>
      <c r="U61">
        <v>60.771710523787277</v>
      </c>
      <c r="V61">
        <v>6.1599754459392129</v>
      </c>
      <c r="W61">
        <v>13.117584041422889</v>
      </c>
      <c r="X61">
        <v>43.901432755608361</v>
      </c>
      <c r="Y61">
        <v>0</v>
      </c>
      <c r="Z61">
        <v>1.9304754545454546</v>
      </c>
      <c r="AA61">
        <v>8.3008737299578055</v>
      </c>
      <c r="AB61">
        <v>11.697251051994549</v>
      </c>
      <c r="AC61">
        <v>8.6039612915400685</v>
      </c>
      <c r="AD61">
        <v>8.0952312968984241</v>
      </c>
      <c r="AE61">
        <v>14.633861557665425</v>
      </c>
      <c r="AF61">
        <v>0</v>
      </c>
      <c r="AG61">
        <v>11.571509097022789</v>
      </c>
      <c r="AH61">
        <v>45.275240489461446</v>
      </c>
      <c r="AI61">
        <v>0</v>
      </c>
      <c r="AJ61">
        <v>0</v>
      </c>
      <c r="AK61">
        <v>20.125920960283686</v>
      </c>
      <c r="AL61">
        <v>0</v>
      </c>
      <c r="AM61">
        <v>0</v>
      </c>
      <c r="AN61">
        <v>1.0149532124481762</v>
      </c>
      <c r="AO61">
        <v>0</v>
      </c>
      <c r="AP61">
        <v>1.5168334750621375</v>
      </c>
      <c r="AQ61">
        <v>0</v>
      </c>
      <c r="AR61">
        <v>9.8043489000000008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534.7095184408247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4.8200070984643855</v>
      </c>
      <c r="L62">
        <v>125.43940113311847</v>
      </c>
      <c r="M62">
        <v>27.229790359530167</v>
      </c>
      <c r="N62">
        <v>35.151248306807766</v>
      </c>
      <c r="O62">
        <v>0</v>
      </c>
      <c r="P62">
        <v>39.289053600625273</v>
      </c>
      <c r="Q62">
        <v>6.4607691039853412</v>
      </c>
      <c r="R62">
        <v>12.547291068836339</v>
      </c>
      <c r="S62">
        <v>7.8167327758620688</v>
      </c>
      <c r="T62">
        <v>0</v>
      </c>
      <c r="U62">
        <v>60.771710523787277</v>
      </c>
      <c r="V62">
        <v>6.1599754459392129</v>
      </c>
      <c r="W62">
        <v>13.117584041422889</v>
      </c>
      <c r="X62">
        <v>43.901432755608361</v>
      </c>
      <c r="Y62">
        <v>0</v>
      </c>
      <c r="Z62">
        <v>1.9304754545454546</v>
      </c>
      <c r="AA62">
        <v>12.475161102953585</v>
      </c>
      <c r="AB62">
        <v>11.697251051994549</v>
      </c>
      <c r="AC62">
        <v>8.6039612915400685</v>
      </c>
      <c r="AD62">
        <v>8.0952312968984241</v>
      </c>
      <c r="AE62">
        <v>14.633861557665425</v>
      </c>
      <c r="AF62">
        <v>0</v>
      </c>
      <c r="AG62">
        <v>11.571509097022789</v>
      </c>
      <c r="AH62">
        <v>45.275240489461446</v>
      </c>
      <c r="AI62">
        <v>0</v>
      </c>
      <c r="AJ62">
        <v>0</v>
      </c>
      <c r="AK62">
        <v>20.125920960283686</v>
      </c>
      <c r="AL62">
        <v>0</v>
      </c>
      <c r="AM62">
        <v>0</v>
      </c>
      <c r="AN62">
        <v>1.0149532124481762</v>
      </c>
      <c r="AO62">
        <v>0</v>
      </c>
      <c r="AP62">
        <v>1.5168334750621375</v>
      </c>
      <c r="AQ62">
        <v>0</v>
      </c>
      <c r="AR62">
        <v>9.8043489000000008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538.89219991585219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4.8200738725288579</v>
      </c>
      <c r="L63">
        <v>125.43125775223659</v>
      </c>
      <c r="M63">
        <v>27.229790359530167</v>
      </c>
      <c r="N63">
        <v>35.151248306807766</v>
      </c>
      <c r="O63">
        <v>0</v>
      </c>
      <c r="P63">
        <v>41.011273758656728</v>
      </c>
      <c r="Q63">
        <v>6.4607691039853412</v>
      </c>
      <c r="R63">
        <v>12.547291068836339</v>
      </c>
      <c r="S63">
        <v>7.8167327758620688</v>
      </c>
      <c r="T63">
        <v>0</v>
      </c>
      <c r="U63">
        <v>60.771710523787277</v>
      </c>
      <c r="V63">
        <v>6.1599754459392129</v>
      </c>
      <c r="W63">
        <v>13.117584041422889</v>
      </c>
      <c r="X63">
        <v>43.901432755608361</v>
      </c>
      <c r="Y63">
        <v>0</v>
      </c>
      <c r="Z63">
        <v>1.9304754545454546</v>
      </c>
      <c r="AA63">
        <v>12.475161102953585</v>
      </c>
      <c r="AB63">
        <v>11.697251051994549</v>
      </c>
      <c r="AC63">
        <v>8.6039612915400685</v>
      </c>
      <c r="AD63">
        <v>8.0952312968984241</v>
      </c>
      <c r="AE63">
        <v>14.633861557665425</v>
      </c>
      <c r="AF63">
        <v>0</v>
      </c>
      <c r="AG63">
        <v>11.571509097022789</v>
      </c>
      <c r="AH63">
        <v>45.275240489461446</v>
      </c>
      <c r="AI63">
        <v>0</v>
      </c>
      <c r="AJ63">
        <v>0</v>
      </c>
      <c r="AK63">
        <v>20.125920960283686</v>
      </c>
      <c r="AL63">
        <v>0</v>
      </c>
      <c r="AM63">
        <v>0</v>
      </c>
      <c r="AN63">
        <v>1.0149532124481762</v>
      </c>
      <c r="AO63">
        <v>0</v>
      </c>
      <c r="AP63">
        <v>3.6024793498757242</v>
      </c>
      <c r="AQ63">
        <v>0</v>
      </c>
      <c r="AR63">
        <v>9.8043489000000008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542.69198934187978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4.8200738725288579</v>
      </c>
      <c r="L64">
        <v>125.4328528032076</v>
      </c>
      <c r="M64">
        <v>27.229790359530167</v>
      </c>
      <c r="N64">
        <v>35.151248306807766</v>
      </c>
      <c r="O64">
        <v>0</v>
      </c>
      <c r="P64">
        <v>41.351239471393036</v>
      </c>
      <c r="Q64">
        <v>6.4607691039853412</v>
      </c>
      <c r="R64">
        <v>12.547291068836339</v>
      </c>
      <c r="S64">
        <v>7.8167327758620688</v>
      </c>
      <c r="T64">
        <v>0</v>
      </c>
      <c r="U64">
        <v>60.771710523787277</v>
      </c>
      <c r="V64">
        <v>6.1599754459392129</v>
      </c>
      <c r="W64">
        <v>13.117584041422889</v>
      </c>
      <c r="X64">
        <v>43.901432755608361</v>
      </c>
      <c r="Y64">
        <v>0</v>
      </c>
      <c r="Z64">
        <v>1.9304754545454546</v>
      </c>
      <c r="AA64">
        <v>12.475161102953585</v>
      </c>
      <c r="AB64">
        <v>11.697251051994549</v>
      </c>
      <c r="AC64">
        <v>8.6039612915400685</v>
      </c>
      <c r="AD64">
        <v>8.0952312968984241</v>
      </c>
      <c r="AE64">
        <v>14.633861557665425</v>
      </c>
      <c r="AF64">
        <v>0</v>
      </c>
      <c r="AG64">
        <v>11.571509097022789</v>
      </c>
      <c r="AH64">
        <v>45.275240489461446</v>
      </c>
      <c r="AI64">
        <v>0</v>
      </c>
      <c r="AJ64">
        <v>0</v>
      </c>
      <c r="AK64">
        <v>20.125920960283686</v>
      </c>
      <c r="AL64">
        <v>0</v>
      </c>
      <c r="AM64">
        <v>0</v>
      </c>
      <c r="AN64">
        <v>1.0149532124481762</v>
      </c>
      <c r="AO64">
        <v>0</v>
      </c>
      <c r="AP64">
        <v>1.5168334750621375</v>
      </c>
      <c r="AQ64">
        <v>0</v>
      </c>
      <c r="AR64">
        <v>9.8043489000000008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540.94790423077359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4.8200738725288579</v>
      </c>
      <c r="L65">
        <v>125.4328528032076</v>
      </c>
      <c r="M65">
        <v>27.229790359530167</v>
      </c>
      <c r="N65">
        <v>35.151248306807766</v>
      </c>
      <c r="O65">
        <v>0</v>
      </c>
      <c r="P65">
        <v>41.351239471393036</v>
      </c>
      <c r="Q65">
        <v>6.4607691039853412</v>
      </c>
      <c r="R65">
        <v>12.547291068836339</v>
      </c>
      <c r="S65">
        <v>7.8167327758620688</v>
      </c>
      <c r="T65">
        <v>0</v>
      </c>
      <c r="U65">
        <v>60.771710523787277</v>
      </c>
      <c r="V65">
        <v>6.1599754459392129</v>
      </c>
      <c r="W65">
        <v>13.117584041422889</v>
      </c>
      <c r="X65">
        <v>43.901432755608361</v>
      </c>
      <c r="Y65">
        <v>0</v>
      </c>
      <c r="Z65">
        <v>1.9304754545454546</v>
      </c>
      <c r="AA65">
        <v>12.475161102953585</v>
      </c>
      <c r="AB65">
        <v>11.697251051994549</v>
      </c>
      <c r="AC65">
        <v>8.6039612915400685</v>
      </c>
      <c r="AD65">
        <v>8.0952312968984241</v>
      </c>
      <c r="AE65">
        <v>14.633861557665425</v>
      </c>
      <c r="AF65">
        <v>0</v>
      </c>
      <c r="AG65">
        <v>11.571509097022789</v>
      </c>
      <c r="AH65">
        <v>45.275240489461446</v>
      </c>
      <c r="AI65">
        <v>0</v>
      </c>
      <c r="AJ65">
        <v>0</v>
      </c>
      <c r="AK65">
        <v>20.125920960283686</v>
      </c>
      <c r="AL65">
        <v>0</v>
      </c>
      <c r="AM65">
        <v>0</v>
      </c>
      <c r="AN65">
        <v>1.0149532124481762</v>
      </c>
      <c r="AO65">
        <v>0</v>
      </c>
      <c r="AP65">
        <v>2.0856458748135873</v>
      </c>
      <c r="AQ65">
        <v>0</v>
      </c>
      <c r="AR65">
        <v>9.8043489000000008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541.51671663052502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4.8200738725288579</v>
      </c>
      <c r="L66">
        <v>125.4328528032076</v>
      </c>
      <c r="M66">
        <v>27.229790359530167</v>
      </c>
      <c r="N66">
        <v>35.151248306807766</v>
      </c>
      <c r="O66">
        <v>0</v>
      </c>
      <c r="P66">
        <v>41.351239471393036</v>
      </c>
      <c r="Q66">
        <v>6.4607691039853412</v>
      </c>
      <c r="R66">
        <v>12.547291068836339</v>
      </c>
      <c r="S66">
        <v>7.8167327758620688</v>
      </c>
      <c r="T66">
        <v>0</v>
      </c>
      <c r="U66">
        <v>60.771710523787277</v>
      </c>
      <c r="V66">
        <v>4.9442434906832302</v>
      </c>
      <c r="W66">
        <v>13.117584041422889</v>
      </c>
      <c r="X66">
        <v>43.901432755608361</v>
      </c>
      <c r="Y66">
        <v>0</v>
      </c>
      <c r="Z66">
        <v>1.9304754545454546</v>
      </c>
      <c r="AA66">
        <v>12.475161102953585</v>
      </c>
      <c r="AB66">
        <v>11.697251051994549</v>
      </c>
      <c r="AC66">
        <v>8.6039612915400685</v>
      </c>
      <c r="AD66">
        <v>8.0952312968984241</v>
      </c>
      <c r="AE66">
        <v>14.633861557665425</v>
      </c>
      <c r="AF66">
        <v>0</v>
      </c>
      <c r="AG66">
        <v>11.571509097022789</v>
      </c>
      <c r="AH66">
        <v>45.275240489461446</v>
      </c>
      <c r="AI66">
        <v>0</v>
      </c>
      <c r="AJ66">
        <v>0</v>
      </c>
      <c r="AK66">
        <v>20.125920960283686</v>
      </c>
      <c r="AL66">
        <v>0</v>
      </c>
      <c r="AM66">
        <v>0</v>
      </c>
      <c r="AN66">
        <v>1.0149532124481762</v>
      </c>
      <c r="AO66">
        <v>0</v>
      </c>
      <c r="AP66">
        <v>2.0856458748135873</v>
      </c>
      <c r="AQ66">
        <v>0</v>
      </c>
      <c r="AR66">
        <v>9.8043489000000008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540.30098467526898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4.8200738725288579</v>
      </c>
      <c r="L67">
        <v>125.43139153275794</v>
      </c>
      <c r="M67">
        <v>27.229790359530167</v>
      </c>
      <c r="N67">
        <v>35.151248306807766</v>
      </c>
      <c r="O67">
        <v>0</v>
      </c>
      <c r="P67">
        <v>41.34885453185462</v>
      </c>
      <c r="Q67">
        <v>6.4607691039853412</v>
      </c>
      <c r="R67">
        <v>12.547291068836339</v>
      </c>
      <c r="S67">
        <v>7.8167327758620688</v>
      </c>
      <c r="T67">
        <v>0</v>
      </c>
      <c r="U67">
        <v>60.771710523787277</v>
      </c>
      <c r="V67">
        <v>4.9442434906832302</v>
      </c>
      <c r="W67">
        <v>13.117584041422889</v>
      </c>
      <c r="X67">
        <v>43.901432755608361</v>
      </c>
      <c r="Y67">
        <v>0</v>
      </c>
      <c r="Z67">
        <v>1.9304754545454546</v>
      </c>
      <c r="AA67">
        <v>12.475161102953585</v>
      </c>
      <c r="AB67">
        <v>11.697251051994549</v>
      </c>
      <c r="AC67">
        <v>8.6039612915400685</v>
      </c>
      <c r="AD67">
        <v>8.0952312968984241</v>
      </c>
      <c r="AE67">
        <v>14.633861557665425</v>
      </c>
      <c r="AF67">
        <v>0</v>
      </c>
      <c r="AG67">
        <v>11.571509097022789</v>
      </c>
      <c r="AH67">
        <v>45.275240489461446</v>
      </c>
      <c r="AI67">
        <v>0</v>
      </c>
      <c r="AJ67">
        <v>0</v>
      </c>
      <c r="AK67">
        <v>20.125920960283686</v>
      </c>
      <c r="AL67">
        <v>0</v>
      </c>
      <c r="AM67">
        <v>0</v>
      </c>
      <c r="AN67">
        <v>1.0149532124481762</v>
      </c>
      <c r="AO67">
        <v>0</v>
      </c>
      <c r="AP67">
        <v>2.0856458748135873</v>
      </c>
      <c r="AQ67">
        <v>0</v>
      </c>
      <c r="AR67">
        <v>9.8043489000000008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540.29713846528091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4.8200738725288579</v>
      </c>
      <c r="L68">
        <v>125.43139153275794</v>
      </c>
      <c r="M68">
        <v>27.229790359530167</v>
      </c>
      <c r="N68">
        <v>35.151248306807766</v>
      </c>
      <c r="O68">
        <v>0</v>
      </c>
      <c r="P68">
        <v>41.34885453185462</v>
      </c>
      <c r="Q68">
        <v>6.4607691039853412</v>
      </c>
      <c r="R68">
        <v>12.547291068836339</v>
      </c>
      <c r="S68">
        <v>7.8167327758620688</v>
      </c>
      <c r="T68">
        <v>0</v>
      </c>
      <c r="U68">
        <v>60.771710523787277</v>
      </c>
      <c r="V68">
        <v>4.9442434906832302</v>
      </c>
      <c r="W68">
        <v>13.117584041422889</v>
      </c>
      <c r="X68">
        <v>43.901432755608361</v>
      </c>
      <c r="Y68">
        <v>0</v>
      </c>
      <c r="Z68">
        <v>1.9304754545454546</v>
      </c>
      <c r="AA68">
        <v>12.475161102953585</v>
      </c>
      <c r="AB68">
        <v>11.697251051994549</v>
      </c>
      <c r="AC68">
        <v>8.6039612915400685</v>
      </c>
      <c r="AD68">
        <v>8.0952312968984241</v>
      </c>
      <c r="AE68">
        <v>14.633861557665425</v>
      </c>
      <c r="AF68">
        <v>0</v>
      </c>
      <c r="AG68">
        <v>11.571509097022789</v>
      </c>
      <c r="AH68">
        <v>45.275240489461446</v>
      </c>
      <c r="AI68">
        <v>0</v>
      </c>
      <c r="AJ68">
        <v>0</v>
      </c>
      <c r="AK68">
        <v>20.125920960283686</v>
      </c>
      <c r="AL68">
        <v>0</v>
      </c>
      <c r="AM68">
        <v>0</v>
      </c>
      <c r="AN68">
        <v>1.0149532124481762</v>
      </c>
      <c r="AO68">
        <v>0</v>
      </c>
      <c r="AP68">
        <v>2.0856458748135873</v>
      </c>
      <c r="AQ68">
        <v>0</v>
      </c>
      <c r="AR68">
        <v>9.8043489000000008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540.29713846528091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4.8200163072807767</v>
      </c>
      <c r="L69">
        <v>125.43139153275794</v>
      </c>
      <c r="M69">
        <v>27.229790359530167</v>
      </c>
      <c r="N69">
        <v>35.151248306807766</v>
      </c>
      <c r="O69">
        <v>0</v>
      </c>
      <c r="P69">
        <v>41.34885453185462</v>
      </c>
      <c r="Q69">
        <v>6.4607691039853412</v>
      </c>
      <c r="R69">
        <v>12.547291068836339</v>
      </c>
      <c r="S69">
        <v>7.8167327758620688</v>
      </c>
      <c r="T69">
        <v>0</v>
      </c>
      <c r="U69">
        <v>60.771710523787277</v>
      </c>
      <c r="V69">
        <v>6.1599754459392129</v>
      </c>
      <c r="W69">
        <v>13.117584041422889</v>
      </c>
      <c r="X69">
        <v>43.901432755608361</v>
      </c>
      <c r="Y69">
        <v>0</v>
      </c>
      <c r="Z69">
        <v>1.9304754545454546</v>
      </c>
      <c r="AA69">
        <v>12.475161102953585</v>
      </c>
      <c r="AB69">
        <v>11.697251051994549</v>
      </c>
      <c r="AC69">
        <v>8.6039612915400685</v>
      </c>
      <c r="AD69">
        <v>8.0952312968984241</v>
      </c>
      <c r="AE69">
        <v>14.633861557665425</v>
      </c>
      <c r="AF69">
        <v>0</v>
      </c>
      <c r="AG69">
        <v>11.571509097022789</v>
      </c>
      <c r="AH69">
        <v>45.275240489461446</v>
      </c>
      <c r="AI69">
        <v>0</v>
      </c>
      <c r="AJ69">
        <v>0</v>
      </c>
      <c r="AK69">
        <v>20.125920960283686</v>
      </c>
      <c r="AL69">
        <v>0</v>
      </c>
      <c r="AM69">
        <v>0</v>
      </c>
      <c r="AN69">
        <v>1.0149532124481762</v>
      </c>
      <c r="AO69">
        <v>0</v>
      </c>
      <c r="AP69">
        <v>2.0856458748135873</v>
      </c>
      <c r="AQ69">
        <v>0</v>
      </c>
      <c r="AR69">
        <v>9.8043489000000008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541.51281285528887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4.8200163072807767</v>
      </c>
      <c r="L70">
        <v>125.43139153275794</v>
      </c>
      <c r="M70">
        <v>27.229790359530167</v>
      </c>
      <c r="N70">
        <v>35.151248306807766</v>
      </c>
      <c r="O70">
        <v>0</v>
      </c>
      <c r="P70">
        <v>41.34885453185462</v>
      </c>
      <c r="Q70">
        <v>6.4607691039853412</v>
      </c>
      <c r="R70">
        <v>12.547291068836339</v>
      </c>
      <c r="S70">
        <v>7.8167327758620688</v>
      </c>
      <c r="T70">
        <v>0</v>
      </c>
      <c r="U70">
        <v>60.771710523787277</v>
      </c>
      <c r="V70">
        <v>6.1599754459392129</v>
      </c>
      <c r="W70">
        <v>13.117584041422889</v>
      </c>
      <c r="X70">
        <v>43.901432755608361</v>
      </c>
      <c r="Y70">
        <v>0</v>
      </c>
      <c r="Z70">
        <v>1.9304754545454546</v>
      </c>
      <c r="AA70">
        <v>12.475161102953585</v>
      </c>
      <c r="AB70">
        <v>11.697251051994549</v>
      </c>
      <c r="AC70">
        <v>8.6039612915400685</v>
      </c>
      <c r="AD70">
        <v>8.0952312968984241</v>
      </c>
      <c r="AE70">
        <v>14.633861557665425</v>
      </c>
      <c r="AF70">
        <v>0</v>
      </c>
      <c r="AG70">
        <v>11.571509097022789</v>
      </c>
      <c r="AH70">
        <v>45.275240489461446</v>
      </c>
      <c r="AI70">
        <v>0</v>
      </c>
      <c r="AJ70">
        <v>0</v>
      </c>
      <c r="AK70">
        <v>20.125920960283686</v>
      </c>
      <c r="AL70">
        <v>0</v>
      </c>
      <c r="AM70">
        <v>0</v>
      </c>
      <c r="AN70">
        <v>1.0149532124481762</v>
      </c>
      <c r="AO70">
        <v>0</v>
      </c>
      <c r="AP70">
        <v>2.0856458748135873</v>
      </c>
      <c r="AQ70">
        <v>0</v>
      </c>
      <c r="AR70">
        <v>9.8043489000000008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541.51281285528887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4.8200163072807767</v>
      </c>
      <c r="L71">
        <v>125.43139153275794</v>
      </c>
      <c r="M71">
        <v>27.229790359530167</v>
      </c>
      <c r="N71">
        <v>35.151248306807766</v>
      </c>
      <c r="O71">
        <v>0</v>
      </c>
      <c r="P71">
        <v>41.34885453185462</v>
      </c>
      <c r="Q71">
        <v>6.4607691039853412</v>
      </c>
      <c r="R71">
        <v>12.547291068836339</v>
      </c>
      <c r="S71">
        <v>7.8167327758620688</v>
      </c>
      <c r="T71">
        <v>0</v>
      </c>
      <c r="U71">
        <v>60.771710523787277</v>
      </c>
      <c r="V71">
        <v>6.1599754459392129</v>
      </c>
      <c r="W71">
        <v>13.117584041422889</v>
      </c>
      <c r="X71">
        <v>43.901432755608361</v>
      </c>
      <c r="Y71">
        <v>0</v>
      </c>
      <c r="Z71">
        <v>1.9304754545454546</v>
      </c>
      <c r="AA71">
        <v>12.475161102953585</v>
      </c>
      <c r="AB71">
        <v>11.697251051994549</v>
      </c>
      <c r="AC71">
        <v>8.6039612915400685</v>
      </c>
      <c r="AD71">
        <v>8.0952312968984241</v>
      </c>
      <c r="AE71">
        <v>14.633861557665425</v>
      </c>
      <c r="AF71">
        <v>0</v>
      </c>
      <c r="AG71">
        <v>11.571509097022789</v>
      </c>
      <c r="AH71">
        <v>45.275240489461446</v>
      </c>
      <c r="AI71">
        <v>0</v>
      </c>
      <c r="AJ71">
        <v>0</v>
      </c>
      <c r="AK71">
        <v>20.125920960283686</v>
      </c>
      <c r="AL71">
        <v>0</v>
      </c>
      <c r="AM71">
        <v>0</v>
      </c>
      <c r="AN71">
        <v>1.0149532124481762</v>
      </c>
      <c r="AO71">
        <v>0</v>
      </c>
      <c r="AP71">
        <v>2.0856458748135873</v>
      </c>
      <c r="AQ71">
        <v>0</v>
      </c>
      <c r="AR71">
        <v>9.8043489000000008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541.51281285528887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9.0399177045246404</v>
      </c>
      <c r="L72">
        <v>164.03284194970453</v>
      </c>
      <c r="M72">
        <v>27.229790359530167</v>
      </c>
      <c r="N72">
        <v>35.151248306807766</v>
      </c>
      <c r="O72">
        <v>0</v>
      </c>
      <c r="P72">
        <v>41.34885453185462</v>
      </c>
      <c r="Q72">
        <v>6.4607691039853412</v>
      </c>
      <c r="R72">
        <v>12.547291068836339</v>
      </c>
      <c r="S72">
        <v>7.8167327758620688</v>
      </c>
      <c r="T72">
        <v>0</v>
      </c>
      <c r="U72">
        <v>60.771710523787277</v>
      </c>
      <c r="V72">
        <v>6.1599754459392129</v>
      </c>
      <c r="W72">
        <v>13.117584041422889</v>
      </c>
      <c r="X72">
        <v>43.901432755608361</v>
      </c>
      <c r="Y72">
        <v>0</v>
      </c>
      <c r="Z72">
        <v>1.9304754545454546</v>
      </c>
      <c r="AA72">
        <v>12.475161102953585</v>
      </c>
      <c r="AB72">
        <v>11.697251051994549</v>
      </c>
      <c r="AC72">
        <v>8.6039612915400685</v>
      </c>
      <c r="AD72">
        <v>8.0952312968984241</v>
      </c>
      <c r="AE72">
        <v>14.633861557665425</v>
      </c>
      <c r="AF72">
        <v>0</v>
      </c>
      <c r="AG72">
        <v>11.571509097022789</v>
      </c>
      <c r="AH72">
        <v>45.275240489461446</v>
      </c>
      <c r="AI72">
        <v>0</v>
      </c>
      <c r="AJ72">
        <v>0</v>
      </c>
      <c r="AK72">
        <v>20.125920960283686</v>
      </c>
      <c r="AL72">
        <v>0</v>
      </c>
      <c r="AM72">
        <v>0</v>
      </c>
      <c r="AN72">
        <v>1.0149532124481762</v>
      </c>
      <c r="AO72">
        <v>0</v>
      </c>
      <c r="AP72">
        <v>2.0856458748135873</v>
      </c>
      <c r="AQ72">
        <v>0</v>
      </c>
      <c r="AR72">
        <v>11.438407049999999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585.96822281947914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9.0399177045246404</v>
      </c>
      <c r="L73">
        <v>164.03284194970453</v>
      </c>
      <c r="M73">
        <v>27.229790359530167</v>
      </c>
      <c r="N73">
        <v>35.151248306807766</v>
      </c>
      <c r="O73">
        <v>0</v>
      </c>
      <c r="P73">
        <v>41.34885453185462</v>
      </c>
      <c r="Q73">
        <v>6.4607691039853412</v>
      </c>
      <c r="R73">
        <v>12.547291068836339</v>
      </c>
      <c r="S73">
        <v>7.8167327758620688</v>
      </c>
      <c r="T73">
        <v>0</v>
      </c>
      <c r="U73">
        <v>60.771710523787277</v>
      </c>
      <c r="V73">
        <v>6.1599754459392129</v>
      </c>
      <c r="W73">
        <v>13.117584041422889</v>
      </c>
      <c r="X73">
        <v>43.901432755608361</v>
      </c>
      <c r="Y73">
        <v>0</v>
      </c>
      <c r="Z73">
        <v>1.9304754545454546</v>
      </c>
      <c r="AA73">
        <v>12.475161102953585</v>
      </c>
      <c r="AB73">
        <v>11.697251051994549</v>
      </c>
      <c r="AC73">
        <v>8.6039612915400685</v>
      </c>
      <c r="AD73">
        <v>8.0952312968984241</v>
      </c>
      <c r="AE73">
        <v>14.633861557665425</v>
      </c>
      <c r="AF73">
        <v>0</v>
      </c>
      <c r="AG73">
        <v>11.571509097022789</v>
      </c>
      <c r="AH73">
        <v>45.275240489461446</v>
      </c>
      <c r="AI73">
        <v>1.0552917846798977</v>
      </c>
      <c r="AJ73">
        <v>0</v>
      </c>
      <c r="AK73">
        <v>20.125920960283686</v>
      </c>
      <c r="AL73">
        <v>0</v>
      </c>
      <c r="AM73">
        <v>1.57857636873978</v>
      </c>
      <c r="AN73">
        <v>1.0149532124481762</v>
      </c>
      <c r="AO73">
        <v>0</v>
      </c>
      <c r="AP73">
        <v>2.0856458748135873</v>
      </c>
      <c r="AQ73">
        <v>0</v>
      </c>
      <c r="AR73">
        <v>11.438407049999999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588.60209097289874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9.0399999999999991</v>
      </c>
      <c r="L74">
        <v>164.03284194970453</v>
      </c>
      <c r="M74">
        <v>27.229790359530167</v>
      </c>
      <c r="N74">
        <v>35.151248306807766</v>
      </c>
      <c r="O74">
        <v>0</v>
      </c>
      <c r="P74">
        <v>41.34885453185462</v>
      </c>
      <c r="Q74">
        <v>6.4607691039853412</v>
      </c>
      <c r="R74">
        <v>12.547291068836339</v>
      </c>
      <c r="S74">
        <v>7.8167327758620688</v>
      </c>
      <c r="T74">
        <v>0</v>
      </c>
      <c r="U74">
        <v>60.771710523787277</v>
      </c>
      <c r="V74">
        <v>6.1599754459392129</v>
      </c>
      <c r="W74">
        <v>13.117584041422889</v>
      </c>
      <c r="X74">
        <v>43.901432755608361</v>
      </c>
      <c r="Y74">
        <v>0</v>
      </c>
      <c r="Z74">
        <v>1.9304754545454546</v>
      </c>
      <c r="AA74">
        <v>12.475161102953585</v>
      </c>
      <c r="AB74">
        <v>11.697251051994549</v>
      </c>
      <c r="AC74">
        <v>8.6039612915400685</v>
      </c>
      <c r="AD74">
        <v>8.0952312968984241</v>
      </c>
      <c r="AE74">
        <v>14.633861557665425</v>
      </c>
      <c r="AF74">
        <v>0</v>
      </c>
      <c r="AG74">
        <v>11.571509097022789</v>
      </c>
      <c r="AH74">
        <v>45.275240489461446</v>
      </c>
      <c r="AI74">
        <v>1.8844495972136925</v>
      </c>
      <c r="AJ74">
        <v>0</v>
      </c>
      <c r="AK74">
        <v>20.125920960283686</v>
      </c>
      <c r="AL74">
        <v>0</v>
      </c>
      <c r="AM74">
        <v>3.15715273747956</v>
      </c>
      <c r="AN74">
        <v>1.0149532124481762</v>
      </c>
      <c r="AO74">
        <v>0</v>
      </c>
      <c r="AP74">
        <v>2.0856458748135873</v>
      </c>
      <c r="AQ74">
        <v>0</v>
      </c>
      <c r="AR74">
        <v>11.438407049999999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591.00990744964781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9.0399937879197623</v>
      </c>
      <c r="L75">
        <v>125.44020550559139</v>
      </c>
      <c r="M75">
        <v>27.229790359530167</v>
      </c>
      <c r="N75">
        <v>35.151248306807766</v>
      </c>
      <c r="O75">
        <v>0</v>
      </c>
      <c r="P75">
        <v>41.34885453185462</v>
      </c>
      <c r="Q75">
        <v>6.4607691039853412</v>
      </c>
      <c r="R75">
        <v>12.547291068836339</v>
      </c>
      <c r="S75">
        <v>7.8167327758620688</v>
      </c>
      <c r="T75">
        <v>0</v>
      </c>
      <c r="U75">
        <v>60.771710523787277</v>
      </c>
      <c r="V75">
        <v>6.1599754459392129</v>
      </c>
      <c r="W75">
        <v>13.117584041422889</v>
      </c>
      <c r="X75">
        <v>43.901432755608361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8.0952312968984241</v>
      </c>
      <c r="AE75">
        <v>14.633861557665425</v>
      </c>
      <c r="AF75">
        <v>0</v>
      </c>
      <c r="AG75">
        <v>11.571509097022789</v>
      </c>
      <c r="AH75">
        <v>45.275240489461446</v>
      </c>
      <c r="AI75">
        <v>3.0151194579442064</v>
      </c>
      <c r="AJ75">
        <v>0</v>
      </c>
      <c r="AK75">
        <v>20.125920960283686</v>
      </c>
      <c r="AL75">
        <v>0</v>
      </c>
      <c r="AM75">
        <v>4.6789005024130583</v>
      </c>
      <c r="AN75">
        <v>1.0149532124481762</v>
      </c>
      <c r="AO75">
        <v>0</v>
      </c>
      <c r="AP75">
        <v>1.4789125461474728</v>
      </c>
      <c r="AQ75">
        <v>0</v>
      </c>
      <c r="AR75">
        <v>11.438407049999999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554.46294909045241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9.0399999999999991</v>
      </c>
      <c r="L76">
        <v>125.44020550559139</v>
      </c>
      <c r="M76">
        <v>27.229790359530167</v>
      </c>
      <c r="N76">
        <v>35.151248306807766</v>
      </c>
      <c r="O76">
        <v>0</v>
      </c>
      <c r="P76">
        <v>41.34885453185462</v>
      </c>
      <c r="Q76">
        <v>6.4607691039853412</v>
      </c>
      <c r="R76">
        <v>12.547291068836339</v>
      </c>
      <c r="S76">
        <v>7.8167327758620688</v>
      </c>
      <c r="T76">
        <v>0</v>
      </c>
      <c r="U76">
        <v>60.771710523787277</v>
      </c>
      <c r="V76">
        <v>6.1599754459392129</v>
      </c>
      <c r="W76">
        <v>10.309437999106876</v>
      </c>
      <c r="X76">
        <v>43.901432755608361</v>
      </c>
      <c r="Y76">
        <v>0</v>
      </c>
      <c r="Z76">
        <v>3.8609509090909091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11.571509097022789</v>
      </c>
      <c r="AH76">
        <v>45.275240489461446</v>
      </c>
      <c r="AI76">
        <v>14.69870767748519</v>
      </c>
      <c r="AJ76">
        <v>0</v>
      </c>
      <c r="AK76">
        <v>20.125920960283686</v>
      </c>
      <c r="AL76">
        <v>0</v>
      </c>
      <c r="AM76">
        <v>4.6789005024130583</v>
      </c>
      <c r="AN76">
        <v>1.0149532124481762</v>
      </c>
      <c r="AO76">
        <v>0</v>
      </c>
      <c r="AP76">
        <v>1.4789125461474728</v>
      </c>
      <c r="AQ76">
        <v>0</v>
      </c>
      <c r="AR76">
        <v>11.438407049999999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565.287644380031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8.9097759670307859</v>
      </c>
      <c r="L77">
        <v>192.97650435350877</v>
      </c>
      <c r="M77">
        <v>27.229790359530167</v>
      </c>
      <c r="N77">
        <v>35.151248306807766</v>
      </c>
      <c r="O77">
        <v>0</v>
      </c>
      <c r="P77">
        <v>41.34885453185462</v>
      </c>
      <c r="Q77">
        <v>6.4607691039853412</v>
      </c>
      <c r="R77">
        <v>12.547291068836339</v>
      </c>
      <c r="S77">
        <v>7.8167327758620688</v>
      </c>
      <c r="T77">
        <v>0</v>
      </c>
      <c r="U77">
        <v>60.771710523787277</v>
      </c>
      <c r="V77">
        <v>6.1599754459392129</v>
      </c>
      <c r="W77">
        <v>10.309437999106876</v>
      </c>
      <c r="X77">
        <v>43.901432755608361</v>
      </c>
      <c r="Y77">
        <v>0</v>
      </c>
      <c r="Z77">
        <v>3.8609509090909091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11.571509097022789</v>
      </c>
      <c r="AH77">
        <v>45.275240489461446</v>
      </c>
      <c r="AI77">
        <v>19.598276988648838</v>
      </c>
      <c r="AJ77">
        <v>0</v>
      </c>
      <c r="AK77">
        <v>20.125920960283686</v>
      </c>
      <c r="AL77">
        <v>0</v>
      </c>
      <c r="AM77">
        <v>4.6789005024130583</v>
      </c>
      <c r="AN77">
        <v>1.0149532124481762</v>
      </c>
      <c r="AO77">
        <v>0</v>
      </c>
      <c r="AP77">
        <v>1.4789125461474728</v>
      </c>
      <c r="AQ77">
        <v>0</v>
      </c>
      <c r="AR77">
        <v>11.438407049999999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640.29795617286436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9.0399177045246404</v>
      </c>
      <c r="L78">
        <v>260.51873725463344</v>
      </c>
      <c r="M78">
        <v>27.229790359530167</v>
      </c>
      <c r="N78">
        <v>35.151248306807766</v>
      </c>
      <c r="O78">
        <v>0</v>
      </c>
      <c r="P78">
        <v>41.34885453185462</v>
      </c>
      <c r="Q78">
        <v>6.4607691039853412</v>
      </c>
      <c r="R78">
        <v>12.376717170581257</v>
      </c>
      <c r="S78">
        <v>7.8167327758620688</v>
      </c>
      <c r="T78">
        <v>0</v>
      </c>
      <c r="U78">
        <v>60.771710523787277</v>
      </c>
      <c r="V78">
        <v>6.1599754459392129</v>
      </c>
      <c r="W78">
        <v>10.309437999106876</v>
      </c>
      <c r="X78">
        <v>43.901432755608361</v>
      </c>
      <c r="Y78">
        <v>0</v>
      </c>
      <c r="Z78">
        <v>5.8207351704545465</v>
      </c>
      <c r="AA78">
        <v>12.475161102953585</v>
      </c>
      <c r="AB78">
        <v>11.697251051994549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11.571509097022789</v>
      </c>
      <c r="AH78">
        <v>45.793873500953858</v>
      </c>
      <c r="AI78">
        <v>19.598276988648838</v>
      </c>
      <c r="AJ78">
        <v>0</v>
      </c>
      <c r="AK78">
        <v>20.125920960283686</v>
      </c>
      <c r="AL78">
        <v>0</v>
      </c>
      <c r="AM78">
        <v>4.6789005024130583</v>
      </c>
      <c r="AN78">
        <v>1.0149532124481762</v>
      </c>
      <c r="AO78">
        <v>0</v>
      </c>
      <c r="AP78">
        <v>1.4789125461474728</v>
      </c>
      <c r="AQ78">
        <v>0</v>
      </c>
      <c r="AR78">
        <v>11.438407049999999</v>
      </c>
      <c r="AS78">
        <v>9.7960700881193183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710.63178846221433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9.0398729600394319</v>
      </c>
      <c r="L79">
        <v>317.94382000000002</v>
      </c>
      <c r="M79">
        <v>27.229790359530167</v>
      </c>
      <c r="N79">
        <v>35.151248306807766</v>
      </c>
      <c r="O79">
        <v>0</v>
      </c>
      <c r="P79">
        <v>41.34885453185462</v>
      </c>
      <c r="Q79">
        <v>6.4607691039853412</v>
      </c>
      <c r="R79">
        <v>12.376717170581257</v>
      </c>
      <c r="S79">
        <v>7.8167327758620688</v>
      </c>
      <c r="T79">
        <v>0</v>
      </c>
      <c r="U79">
        <v>60.771710523787277</v>
      </c>
      <c r="V79">
        <v>6.1599754459392129</v>
      </c>
      <c r="W79">
        <v>13.117584041422889</v>
      </c>
      <c r="X79">
        <v>43.901432755608361</v>
      </c>
      <c r="Y79">
        <v>0</v>
      </c>
      <c r="Z79">
        <v>5.8207351704545465</v>
      </c>
      <c r="AA79">
        <v>12.475161102953585</v>
      </c>
      <c r="AB79">
        <v>11.697251051994549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11.571509097022789</v>
      </c>
      <c r="AH79">
        <v>45.793873500953858</v>
      </c>
      <c r="AI79">
        <v>14.69870767748519</v>
      </c>
      <c r="AJ79">
        <v>0</v>
      </c>
      <c r="AK79">
        <v>20.125920960283686</v>
      </c>
      <c r="AL79">
        <v>0</v>
      </c>
      <c r="AM79">
        <v>4.6789005024130583</v>
      </c>
      <c r="AN79">
        <v>1.0149532124481762</v>
      </c>
      <c r="AO79">
        <v>0</v>
      </c>
      <c r="AP79">
        <v>1.4789125461474728</v>
      </c>
      <c r="AQ79">
        <v>0</v>
      </c>
      <c r="AR79">
        <v>11.438407049999999</v>
      </c>
      <c r="AS79">
        <v>9.7960700881193183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765.9654031942481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9.0398729600394319</v>
      </c>
      <c r="L80">
        <v>317.94382000000002</v>
      </c>
      <c r="M80">
        <v>27.229790359530167</v>
      </c>
      <c r="N80">
        <v>35.151248306807766</v>
      </c>
      <c r="O80">
        <v>0</v>
      </c>
      <c r="P80">
        <v>41.34885453185462</v>
      </c>
      <c r="Q80">
        <v>6.4607691039853412</v>
      </c>
      <c r="R80">
        <v>12.376717170581257</v>
      </c>
      <c r="S80">
        <v>7.8167327758620688</v>
      </c>
      <c r="T80">
        <v>0</v>
      </c>
      <c r="U80">
        <v>60.771710523787277</v>
      </c>
      <c r="V80">
        <v>6.1599754459392129</v>
      </c>
      <c r="W80">
        <v>13.117584041422889</v>
      </c>
      <c r="X80">
        <v>43.901432755608361</v>
      </c>
      <c r="Y80">
        <v>0</v>
      </c>
      <c r="Z80">
        <v>5.8207351704545465</v>
      </c>
      <c r="AA80">
        <v>12.475161102953585</v>
      </c>
      <c r="AB80">
        <v>11.697251051994549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11.571509097022789</v>
      </c>
      <c r="AH80">
        <v>45.793873500953858</v>
      </c>
      <c r="AI80">
        <v>14.69870767748519</v>
      </c>
      <c r="AJ80">
        <v>0</v>
      </c>
      <c r="AK80">
        <v>20.125920960283686</v>
      </c>
      <c r="AL80">
        <v>0</v>
      </c>
      <c r="AM80">
        <v>4.6789005024130583</v>
      </c>
      <c r="AN80">
        <v>1.0149532124481762</v>
      </c>
      <c r="AO80">
        <v>0</v>
      </c>
      <c r="AP80">
        <v>1.4789125461474728</v>
      </c>
      <c r="AQ80">
        <v>0</v>
      </c>
      <c r="AR80">
        <v>11.438407049999999</v>
      </c>
      <c r="AS80">
        <v>9.7960700881193183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765.9654031942481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8.879897359857674</v>
      </c>
      <c r="L81">
        <v>317.94382000000002</v>
      </c>
      <c r="M81">
        <v>27.229790359530167</v>
      </c>
      <c r="N81">
        <v>35.151248306807766</v>
      </c>
      <c r="O81">
        <v>0</v>
      </c>
      <c r="P81">
        <v>41.34885453185462</v>
      </c>
      <c r="Q81">
        <v>6.4607691039853412</v>
      </c>
      <c r="R81">
        <v>12.376717170581257</v>
      </c>
      <c r="S81">
        <v>7.8167327758620688</v>
      </c>
      <c r="T81">
        <v>0</v>
      </c>
      <c r="U81">
        <v>60.771710523787277</v>
      </c>
      <c r="V81">
        <v>6.1599754459392129</v>
      </c>
      <c r="W81">
        <v>13.117584041422889</v>
      </c>
      <c r="X81">
        <v>43.901432755608361</v>
      </c>
      <c r="Y81">
        <v>0</v>
      </c>
      <c r="Z81">
        <v>5.8207351704545465</v>
      </c>
      <c r="AA81">
        <v>12.475161102953585</v>
      </c>
      <c r="AB81">
        <v>11.697251051994549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11.571509097022789</v>
      </c>
      <c r="AH81">
        <v>45.793873500953858</v>
      </c>
      <c r="AI81">
        <v>14.69870767748519</v>
      </c>
      <c r="AJ81">
        <v>0</v>
      </c>
      <c r="AK81">
        <v>20.125920960283686</v>
      </c>
      <c r="AL81">
        <v>0</v>
      </c>
      <c r="AM81">
        <v>4.6789005024130583</v>
      </c>
      <c r="AN81">
        <v>1.0149532124481762</v>
      </c>
      <c r="AO81">
        <v>0</v>
      </c>
      <c r="AP81">
        <v>1.4789125461474728</v>
      </c>
      <c r="AQ81">
        <v>0</v>
      </c>
      <c r="AR81">
        <v>11.438407049999999</v>
      </c>
      <c r="AS81">
        <v>9.7960700881193183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765.80542759406637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8.8799085802482463</v>
      </c>
      <c r="L82">
        <v>317.94382000000002</v>
      </c>
      <c r="M82">
        <v>27.229790359530167</v>
      </c>
      <c r="N82">
        <v>35.151248306807766</v>
      </c>
      <c r="O82">
        <v>0</v>
      </c>
      <c r="P82">
        <v>41.34885453185462</v>
      </c>
      <c r="Q82">
        <v>6.4607691039853412</v>
      </c>
      <c r="R82">
        <v>12.376717170581257</v>
      </c>
      <c r="S82">
        <v>7.8167327758620688</v>
      </c>
      <c r="T82">
        <v>0</v>
      </c>
      <c r="U82">
        <v>60.771710523787277</v>
      </c>
      <c r="V82">
        <v>6.1599754459392129</v>
      </c>
      <c r="W82">
        <v>13.117584041422889</v>
      </c>
      <c r="X82">
        <v>43.901432755608361</v>
      </c>
      <c r="Y82">
        <v>0</v>
      </c>
      <c r="Z82">
        <v>5.8207351704545465</v>
      </c>
      <c r="AA82">
        <v>12.475161102953585</v>
      </c>
      <c r="AB82">
        <v>11.697251051994549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11.571509097022789</v>
      </c>
      <c r="AH82">
        <v>45.793873500953858</v>
      </c>
      <c r="AI82">
        <v>1.8844495972136925</v>
      </c>
      <c r="AJ82">
        <v>0</v>
      </c>
      <c r="AK82">
        <v>20.125920960283686</v>
      </c>
      <c r="AL82">
        <v>0</v>
      </c>
      <c r="AM82">
        <v>4.6789005024130583</v>
      </c>
      <c r="AN82">
        <v>1.0149532124481762</v>
      </c>
      <c r="AO82">
        <v>0</v>
      </c>
      <c r="AP82">
        <v>1.4789125461474728</v>
      </c>
      <c r="AQ82">
        <v>0</v>
      </c>
      <c r="AR82">
        <v>11.438407049999999</v>
      </c>
      <c r="AS82">
        <v>9.7960700881193183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752.99118073418538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8.6098750586924915</v>
      </c>
      <c r="L83">
        <v>317.94382000000002</v>
      </c>
      <c r="M83">
        <v>27.229790359530167</v>
      </c>
      <c r="N83">
        <v>35.151248306807766</v>
      </c>
      <c r="O83">
        <v>0</v>
      </c>
      <c r="P83">
        <v>41.34885453185462</v>
      </c>
      <c r="Q83">
        <v>6.4607691039853412</v>
      </c>
      <c r="R83">
        <v>12.376717170581257</v>
      </c>
      <c r="S83">
        <v>7.8167327758620688</v>
      </c>
      <c r="T83">
        <v>0</v>
      </c>
      <c r="U83">
        <v>60.771710523787277</v>
      </c>
      <c r="V83">
        <v>6.1599754459392129</v>
      </c>
      <c r="W83">
        <v>13.117584041422889</v>
      </c>
      <c r="X83">
        <v>43.901432755608361</v>
      </c>
      <c r="Y83">
        <v>0</v>
      </c>
      <c r="Z83">
        <v>5.8207351704545465</v>
      </c>
      <c r="AA83">
        <v>12.475161102953585</v>
      </c>
      <c r="AB83">
        <v>11.697251051994549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11.571509097022789</v>
      </c>
      <c r="AH83">
        <v>45.793873500953858</v>
      </c>
      <c r="AI83">
        <v>1.0552917846798977</v>
      </c>
      <c r="AJ83">
        <v>0</v>
      </c>
      <c r="AK83">
        <v>20.125920960283686</v>
      </c>
      <c r="AL83">
        <v>0</v>
      </c>
      <c r="AM83">
        <v>4.6789005024130583</v>
      </c>
      <c r="AN83">
        <v>1.0149532124481762</v>
      </c>
      <c r="AO83">
        <v>0</v>
      </c>
      <c r="AP83">
        <v>1.4789125461474728</v>
      </c>
      <c r="AQ83">
        <v>0</v>
      </c>
      <c r="AR83">
        <v>11.438407049999999</v>
      </c>
      <c r="AS83">
        <v>9.7960700881193183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751.89198940009578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9.0300346246292804</v>
      </c>
      <c r="L84">
        <v>317.94382000000002</v>
      </c>
      <c r="M84">
        <v>27.229790359530167</v>
      </c>
      <c r="N84">
        <v>35.151248306807766</v>
      </c>
      <c r="O84">
        <v>0</v>
      </c>
      <c r="P84">
        <v>41.34885453185462</v>
      </c>
      <c r="Q84">
        <v>6.4607691039853412</v>
      </c>
      <c r="R84">
        <v>12.376717170581257</v>
      </c>
      <c r="S84">
        <v>7.8167327758620688</v>
      </c>
      <c r="T84">
        <v>0</v>
      </c>
      <c r="U84">
        <v>60.771710523787277</v>
      </c>
      <c r="V84">
        <v>6.1599754459392129</v>
      </c>
      <c r="W84">
        <v>13.117584041422889</v>
      </c>
      <c r="X84">
        <v>43.901432755608361</v>
      </c>
      <c r="Y84">
        <v>0</v>
      </c>
      <c r="Z84">
        <v>5.8207351704545465</v>
      </c>
      <c r="AA84">
        <v>12.475161102953585</v>
      </c>
      <c r="AB84">
        <v>11.697251051994549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11.571509097022789</v>
      </c>
      <c r="AH84">
        <v>45.793873500953858</v>
      </c>
      <c r="AI84">
        <v>1.0552917846798977</v>
      </c>
      <c r="AJ84">
        <v>0</v>
      </c>
      <c r="AK84">
        <v>20.125920960283686</v>
      </c>
      <c r="AL84">
        <v>0</v>
      </c>
      <c r="AM84">
        <v>4.6789005024130583</v>
      </c>
      <c r="AN84">
        <v>1.0149532124481762</v>
      </c>
      <c r="AO84">
        <v>0</v>
      </c>
      <c r="AP84">
        <v>1.4789125461474728</v>
      </c>
      <c r="AQ84">
        <v>0</v>
      </c>
      <c r="AR84">
        <v>9.8043489000000008</v>
      </c>
      <c r="AS84">
        <v>9.7960700881193183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750.67809081603264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317.94382000000002</v>
      </c>
      <c r="M85">
        <v>27.229790359530167</v>
      </c>
      <c r="N85">
        <v>35.151248306807766</v>
      </c>
      <c r="O85">
        <v>0</v>
      </c>
      <c r="P85">
        <v>41.34885453185462</v>
      </c>
      <c r="Q85">
        <v>6.4607691039853412</v>
      </c>
      <c r="R85">
        <v>12.376717170581257</v>
      </c>
      <c r="S85">
        <v>7.8167327758620688</v>
      </c>
      <c r="T85">
        <v>0</v>
      </c>
      <c r="U85">
        <v>60.771710523787277</v>
      </c>
      <c r="V85">
        <v>6.1599754459392129</v>
      </c>
      <c r="W85">
        <v>13.117584041422889</v>
      </c>
      <c r="X85">
        <v>43.901432755608361</v>
      </c>
      <c r="Y85">
        <v>0</v>
      </c>
      <c r="Z85">
        <v>5.8207351704545465</v>
      </c>
      <c r="AA85">
        <v>12.475161102953585</v>
      </c>
      <c r="AB85">
        <v>11.697251051994549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11.571509097022789</v>
      </c>
      <c r="AH85">
        <v>45.793873500953858</v>
      </c>
      <c r="AI85">
        <v>4.145789318674721</v>
      </c>
      <c r="AJ85">
        <v>0</v>
      </c>
      <c r="AK85">
        <v>20.125920960283686</v>
      </c>
      <c r="AL85">
        <v>0</v>
      </c>
      <c r="AM85">
        <v>4.6789005024130583</v>
      </c>
      <c r="AN85">
        <v>1.0149532124481762</v>
      </c>
      <c r="AO85">
        <v>0</v>
      </c>
      <c r="AP85">
        <v>1.4789125461474728</v>
      </c>
      <c r="AQ85">
        <v>0</v>
      </c>
      <c r="AR85">
        <v>9.8043489000000008</v>
      </c>
      <c r="AS85">
        <v>9.7960700881193183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753.76858835002747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317.94382000000002</v>
      </c>
      <c r="M86">
        <v>27.229790359530167</v>
      </c>
      <c r="N86">
        <v>35.151248306807766</v>
      </c>
      <c r="O86">
        <v>0</v>
      </c>
      <c r="P86">
        <v>41.34885453185462</v>
      </c>
      <c r="Q86">
        <v>6.4607691039853412</v>
      </c>
      <c r="R86">
        <v>12.376717170581257</v>
      </c>
      <c r="S86">
        <v>7.8167327758620688</v>
      </c>
      <c r="T86">
        <v>0</v>
      </c>
      <c r="U86">
        <v>60.771710523787277</v>
      </c>
      <c r="V86">
        <v>6.1599754459392129</v>
      </c>
      <c r="W86">
        <v>13.117584041422889</v>
      </c>
      <c r="X86">
        <v>43.901432755608361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11.571509097022789</v>
      </c>
      <c r="AH86">
        <v>45.275240489461446</v>
      </c>
      <c r="AI86">
        <v>4.145789318674721</v>
      </c>
      <c r="AJ86">
        <v>0</v>
      </c>
      <c r="AK86">
        <v>20.125920960283686</v>
      </c>
      <c r="AL86">
        <v>0</v>
      </c>
      <c r="AM86">
        <v>4.6789005024130583</v>
      </c>
      <c r="AN86">
        <v>1.0149532124481762</v>
      </c>
      <c r="AO86">
        <v>0</v>
      </c>
      <c r="AP86">
        <v>1.4789125461474728</v>
      </c>
      <c r="AQ86">
        <v>0</v>
      </c>
      <c r="AR86">
        <v>9.8043489000000008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748.05256714195002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317.94382000000002</v>
      </c>
      <c r="M87">
        <v>27.229790359530167</v>
      </c>
      <c r="N87">
        <v>35.151248306807766</v>
      </c>
      <c r="O87">
        <v>0</v>
      </c>
      <c r="P87">
        <v>41.34885453185462</v>
      </c>
      <c r="Q87">
        <v>6.4607691039853412</v>
      </c>
      <c r="R87">
        <v>12.376717170581257</v>
      </c>
      <c r="S87">
        <v>7.8167327758620688</v>
      </c>
      <c r="T87">
        <v>0</v>
      </c>
      <c r="U87">
        <v>60.771710523787277</v>
      </c>
      <c r="V87">
        <v>6.1599754459392129</v>
      </c>
      <c r="W87">
        <v>13.117584041422889</v>
      </c>
      <c r="X87">
        <v>43.901432755608361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11.571509097022789</v>
      </c>
      <c r="AH87">
        <v>45.275240489461446</v>
      </c>
      <c r="AI87">
        <v>4.145789318674721</v>
      </c>
      <c r="AJ87">
        <v>0</v>
      </c>
      <c r="AK87">
        <v>20.125920960283686</v>
      </c>
      <c r="AL87">
        <v>0</v>
      </c>
      <c r="AM87">
        <v>4.6789005024130583</v>
      </c>
      <c r="AN87">
        <v>1.0149532124481762</v>
      </c>
      <c r="AO87">
        <v>0</v>
      </c>
      <c r="AP87">
        <v>1.4789125461474728</v>
      </c>
      <c r="AQ87">
        <v>0</v>
      </c>
      <c r="AR87">
        <v>9.8043489000000008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748.05256714195002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317.94382000000002</v>
      </c>
      <c r="M88">
        <v>27.229790359530167</v>
      </c>
      <c r="N88">
        <v>35.151248306807766</v>
      </c>
      <c r="O88">
        <v>0</v>
      </c>
      <c r="P88">
        <v>41.34885453185462</v>
      </c>
      <c r="Q88">
        <v>6.4607691039853412</v>
      </c>
      <c r="R88">
        <v>12.376717170581257</v>
      </c>
      <c r="S88">
        <v>7.8167327758620688</v>
      </c>
      <c r="T88">
        <v>0</v>
      </c>
      <c r="U88">
        <v>60.771710523787277</v>
      </c>
      <c r="V88">
        <v>6.1599754459392129</v>
      </c>
      <c r="W88">
        <v>13.117584041422889</v>
      </c>
      <c r="X88">
        <v>43.901432755608361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11.571509097022789</v>
      </c>
      <c r="AH88">
        <v>45.275240489461446</v>
      </c>
      <c r="AI88">
        <v>4.145789318674721</v>
      </c>
      <c r="AJ88">
        <v>0</v>
      </c>
      <c r="AK88">
        <v>20.125920960283686</v>
      </c>
      <c r="AL88">
        <v>0</v>
      </c>
      <c r="AM88">
        <v>4.6789005024130583</v>
      </c>
      <c r="AN88">
        <v>1.0149532124481762</v>
      </c>
      <c r="AO88">
        <v>0</v>
      </c>
      <c r="AP88">
        <v>1.4789125461474728</v>
      </c>
      <c r="AQ88">
        <v>0</v>
      </c>
      <c r="AR88">
        <v>9.8043489000000008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748.05256714195002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9.0300346246292804</v>
      </c>
      <c r="L89">
        <v>317.94382000000002</v>
      </c>
      <c r="M89">
        <v>27.229790359530167</v>
      </c>
      <c r="N89">
        <v>35.151248306807766</v>
      </c>
      <c r="O89">
        <v>0</v>
      </c>
      <c r="P89">
        <v>41.34885453185462</v>
      </c>
      <c r="Q89">
        <v>6.4607691039853412</v>
      </c>
      <c r="R89">
        <v>12.376717170581257</v>
      </c>
      <c r="S89">
        <v>7.8167327758620688</v>
      </c>
      <c r="T89">
        <v>0</v>
      </c>
      <c r="U89">
        <v>60.771710523787277</v>
      </c>
      <c r="V89">
        <v>5.759065763578274</v>
      </c>
      <c r="W89">
        <v>13.117584041422889</v>
      </c>
      <c r="X89">
        <v>43.901432755608361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11.571509097022789</v>
      </c>
      <c r="AH89">
        <v>45.275240489461446</v>
      </c>
      <c r="AI89">
        <v>4.145789318674721</v>
      </c>
      <c r="AJ89">
        <v>0</v>
      </c>
      <c r="AK89">
        <v>20.125920960283686</v>
      </c>
      <c r="AL89">
        <v>0</v>
      </c>
      <c r="AM89">
        <v>4.6789005024130583</v>
      </c>
      <c r="AN89">
        <v>1.0149532124481762</v>
      </c>
      <c r="AO89">
        <v>0</v>
      </c>
      <c r="AP89">
        <v>1.4789125461474728</v>
      </c>
      <c r="AQ89">
        <v>0</v>
      </c>
      <c r="AR89">
        <v>10.457972098641303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748.30528065823034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9.0300346246292804</v>
      </c>
      <c r="L90">
        <v>317.94382000000002</v>
      </c>
      <c r="M90">
        <v>27.229790359530167</v>
      </c>
      <c r="N90">
        <v>35.151248306807766</v>
      </c>
      <c r="O90">
        <v>0</v>
      </c>
      <c r="P90">
        <v>41.34885453185462</v>
      </c>
      <c r="Q90">
        <v>6.4607691039853412</v>
      </c>
      <c r="R90">
        <v>12.376717170581257</v>
      </c>
      <c r="S90">
        <v>7.8167327758620688</v>
      </c>
      <c r="T90">
        <v>0</v>
      </c>
      <c r="U90">
        <v>60.771710523787277</v>
      </c>
      <c r="V90">
        <v>5.759065763578274</v>
      </c>
      <c r="W90">
        <v>13.117584041422889</v>
      </c>
      <c r="X90">
        <v>43.901432755608361</v>
      </c>
      <c r="Y90">
        <v>0</v>
      </c>
      <c r="Z90">
        <v>5.8207351704545465</v>
      </c>
      <c r="AA90">
        <v>12.475161102953585</v>
      </c>
      <c r="AB90">
        <v>11.697251051994549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11.571509097022789</v>
      </c>
      <c r="AH90">
        <v>45.793873500953858</v>
      </c>
      <c r="AI90">
        <v>4.145789318674721</v>
      </c>
      <c r="AJ90">
        <v>0</v>
      </c>
      <c r="AK90">
        <v>20.125920960283686</v>
      </c>
      <c r="AL90">
        <v>0</v>
      </c>
      <c r="AM90">
        <v>4.6789005024130583</v>
      </c>
      <c r="AN90">
        <v>1.0149532124481762</v>
      </c>
      <c r="AO90">
        <v>0</v>
      </c>
      <c r="AP90">
        <v>1.4789125461474728</v>
      </c>
      <c r="AQ90">
        <v>0</v>
      </c>
      <c r="AR90">
        <v>10.457972098641303</v>
      </c>
      <c r="AS90">
        <v>9.7960700881193183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754.02130186630779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9.0300346246292804</v>
      </c>
      <c r="L91">
        <v>317.94382000000002</v>
      </c>
      <c r="M91">
        <v>27.229790359530167</v>
      </c>
      <c r="N91">
        <v>35.151248306807766</v>
      </c>
      <c r="O91">
        <v>0</v>
      </c>
      <c r="P91">
        <v>41.34885453185462</v>
      </c>
      <c r="Q91">
        <v>6.4607691039853412</v>
      </c>
      <c r="R91">
        <v>12.376717170581257</v>
      </c>
      <c r="S91">
        <v>7.8167327758620688</v>
      </c>
      <c r="T91">
        <v>0</v>
      </c>
      <c r="U91">
        <v>60.771710523787277</v>
      </c>
      <c r="V91">
        <v>5.759065763578274</v>
      </c>
      <c r="W91">
        <v>13.117584041422889</v>
      </c>
      <c r="X91">
        <v>43.901432755608361</v>
      </c>
      <c r="Y91">
        <v>0</v>
      </c>
      <c r="Z91">
        <v>5.8207351704545465</v>
      </c>
      <c r="AA91">
        <v>12.475161102953585</v>
      </c>
      <c r="AB91">
        <v>11.697251051994549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11.571509097022789</v>
      </c>
      <c r="AH91">
        <v>45.793873500953858</v>
      </c>
      <c r="AI91">
        <v>4.145789318674721</v>
      </c>
      <c r="AJ91">
        <v>0</v>
      </c>
      <c r="AK91">
        <v>20.125920960283686</v>
      </c>
      <c r="AL91">
        <v>0</v>
      </c>
      <c r="AM91">
        <v>4.6789005024130583</v>
      </c>
      <c r="AN91">
        <v>1.0149532124481762</v>
      </c>
      <c r="AO91">
        <v>0</v>
      </c>
      <c r="AP91">
        <v>1.4789125461474728</v>
      </c>
      <c r="AQ91">
        <v>0</v>
      </c>
      <c r="AR91">
        <v>10.457972098641303</v>
      </c>
      <c r="AS91">
        <v>9.7960700881193183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754.02130186630779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9.0300346246292804</v>
      </c>
      <c r="L92">
        <v>317.94382000000002</v>
      </c>
      <c r="M92">
        <v>27.229790359530167</v>
      </c>
      <c r="N92">
        <v>35.151248306807766</v>
      </c>
      <c r="O92">
        <v>0</v>
      </c>
      <c r="P92">
        <v>41.34885453185462</v>
      </c>
      <c r="Q92">
        <v>6.4607691039853412</v>
      </c>
      <c r="R92">
        <v>12.376717170581257</v>
      </c>
      <c r="S92">
        <v>7.8167327758620688</v>
      </c>
      <c r="T92">
        <v>0</v>
      </c>
      <c r="U92">
        <v>60.771710523787277</v>
      </c>
      <c r="V92">
        <v>5.759065763578274</v>
      </c>
      <c r="W92">
        <v>13.117584041422889</v>
      </c>
      <c r="X92">
        <v>43.901432755608361</v>
      </c>
      <c r="Y92">
        <v>0</v>
      </c>
      <c r="Z92">
        <v>5.8207351704545465</v>
      </c>
      <c r="AA92">
        <v>12.475161102953585</v>
      </c>
      <c r="AB92">
        <v>11.697251051994549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11.571509097022789</v>
      </c>
      <c r="AH92">
        <v>45.793873500953858</v>
      </c>
      <c r="AI92">
        <v>4.145789318674721</v>
      </c>
      <c r="AJ92">
        <v>0</v>
      </c>
      <c r="AK92">
        <v>20.125920960283686</v>
      </c>
      <c r="AL92">
        <v>0</v>
      </c>
      <c r="AM92">
        <v>4.6789005024130583</v>
      </c>
      <c r="AN92">
        <v>1.0149532124481762</v>
      </c>
      <c r="AO92">
        <v>0</v>
      </c>
      <c r="AP92">
        <v>1.4789125461474728</v>
      </c>
      <c r="AQ92">
        <v>0</v>
      </c>
      <c r="AR92">
        <v>10.457972098641303</v>
      </c>
      <c r="AS92">
        <v>9.7960700881193183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754.02130186630779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9.0300346246292804</v>
      </c>
      <c r="L93">
        <v>317.94382000000002</v>
      </c>
      <c r="M93">
        <v>27.229790359530167</v>
      </c>
      <c r="N93">
        <v>35.151248306807766</v>
      </c>
      <c r="O93">
        <v>0</v>
      </c>
      <c r="P93">
        <v>41.34885453185462</v>
      </c>
      <c r="Q93">
        <v>6.4607691039853412</v>
      </c>
      <c r="R93">
        <v>12.376717170581257</v>
      </c>
      <c r="S93">
        <v>7.8167327758620688</v>
      </c>
      <c r="T93">
        <v>0</v>
      </c>
      <c r="U93">
        <v>60.771710523787277</v>
      </c>
      <c r="V93">
        <v>5.759065763578274</v>
      </c>
      <c r="W93">
        <v>13.117584041422889</v>
      </c>
      <c r="X93">
        <v>43.901432755608361</v>
      </c>
      <c r="Y93">
        <v>0</v>
      </c>
      <c r="Z93">
        <v>5.8207351704545465</v>
      </c>
      <c r="AA93">
        <v>12.475161102953585</v>
      </c>
      <c r="AB93">
        <v>11.697251051994549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11.571509097022789</v>
      </c>
      <c r="AH93">
        <v>45.793873500953858</v>
      </c>
      <c r="AI93">
        <v>4.145789318674721</v>
      </c>
      <c r="AJ93">
        <v>0</v>
      </c>
      <c r="AK93">
        <v>20.125920960283686</v>
      </c>
      <c r="AL93">
        <v>0</v>
      </c>
      <c r="AM93">
        <v>4.6789005024130583</v>
      </c>
      <c r="AN93">
        <v>1.0149532124481762</v>
      </c>
      <c r="AO93">
        <v>0</v>
      </c>
      <c r="AP93">
        <v>1.4789125461474728</v>
      </c>
      <c r="AQ93">
        <v>0</v>
      </c>
      <c r="AR93">
        <v>10.457972098641303</v>
      </c>
      <c r="AS93">
        <v>9.7960700881193183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754.02130186630779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9.0300346246292804</v>
      </c>
      <c r="L94">
        <v>317.94382000000002</v>
      </c>
      <c r="M94">
        <v>27.229790359530167</v>
      </c>
      <c r="N94">
        <v>35.151248306807766</v>
      </c>
      <c r="O94">
        <v>0</v>
      </c>
      <c r="P94">
        <v>41.34885453185462</v>
      </c>
      <c r="Q94">
        <v>6.4607691039853412</v>
      </c>
      <c r="R94">
        <v>12.376717170581257</v>
      </c>
      <c r="S94">
        <v>7.8167327758620688</v>
      </c>
      <c r="T94">
        <v>0</v>
      </c>
      <c r="U94">
        <v>60.771710523787277</v>
      </c>
      <c r="V94">
        <v>5.759065763578274</v>
      </c>
      <c r="W94">
        <v>13.117584041422889</v>
      </c>
      <c r="X94">
        <v>43.901432755608361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11.571509097022789</v>
      </c>
      <c r="AH94">
        <v>45.275240489461446</v>
      </c>
      <c r="AI94">
        <v>4.145789318674721</v>
      </c>
      <c r="AJ94">
        <v>0</v>
      </c>
      <c r="AK94">
        <v>20.125920960283686</v>
      </c>
      <c r="AL94">
        <v>0</v>
      </c>
      <c r="AM94">
        <v>4.6789005024130583</v>
      </c>
      <c r="AN94">
        <v>1.0149532124481762</v>
      </c>
      <c r="AO94">
        <v>0</v>
      </c>
      <c r="AP94">
        <v>1.4789125461474728</v>
      </c>
      <c r="AQ94">
        <v>0</v>
      </c>
      <c r="AR94">
        <v>10.457972098641303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749.25879486277574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9.0300346246292804</v>
      </c>
      <c r="L95">
        <v>317.94382000000002</v>
      </c>
      <c r="M95">
        <v>27.229790359530167</v>
      </c>
      <c r="N95">
        <v>35.151248306807766</v>
      </c>
      <c r="O95">
        <v>0</v>
      </c>
      <c r="P95">
        <v>41.34885453185462</v>
      </c>
      <c r="Q95">
        <v>6.4607691039853412</v>
      </c>
      <c r="R95">
        <v>12.376717170581257</v>
      </c>
      <c r="S95">
        <v>7.8167327758620688</v>
      </c>
      <c r="T95">
        <v>0</v>
      </c>
      <c r="U95">
        <v>60.771710523787277</v>
      </c>
      <c r="V95">
        <v>5.759065763578274</v>
      </c>
      <c r="W95">
        <v>13.117584041422889</v>
      </c>
      <c r="X95">
        <v>43.901432755608361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11.571509097022789</v>
      </c>
      <c r="AH95">
        <v>45.275240489461446</v>
      </c>
      <c r="AI95">
        <v>1.0552917846798977</v>
      </c>
      <c r="AJ95">
        <v>0</v>
      </c>
      <c r="AK95">
        <v>20.125920960283686</v>
      </c>
      <c r="AL95">
        <v>0</v>
      </c>
      <c r="AM95">
        <v>4.6789005024130583</v>
      </c>
      <c r="AN95">
        <v>1.0149532124481762</v>
      </c>
      <c r="AO95">
        <v>0</v>
      </c>
      <c r="AP95">
        <v>1.4789125461474728</v>
      </c>
      <c r="AQ95">
        <v>0</v>
      </c>
      <c r="AR95">
        <v>10.457972098641303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746.16829732878091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9.0300346246292804</v>
      </c>
      <c r="L96">
        <v>317.94382000000002</v>
      </c>
      <c r="M96">
        <v>27.229790359530167</v>
      </c>
      <c r="N96">
        <v>35.151248306807766</v>
      </c>
      <c r="O96">
        <v>0</v>
      </c>
      <c r="P96">
        <v>41.34885453185462</v>
      </c>
      <c r="Q96">
        <v>6.4607691039853412</v>
      </c>
      <c r="R96">
        <v>12.376717170581257</v>
      </c>
      <c r="S96">
        <v>7.8167327758620688</v>
      </c>
      <c r="T96">
        <v>0</v>
      </c>
      <c r="U96">
        <v>60.771710523787277</v>
      </c>
      <c r="V96">
        <v>5.759065763578274</v>
      </c>
      <c r="W96">
        <v>13.117584041422889</v>
      </c>
      <c r="X96">
        <v>43.901432755608361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11.571509097022789</v>
      </c>
      <c r="AH96">
        <v>45.275240489461446</v>
      </c>
      <c r="AI96">
        <v>1.0552917846798977</v>
      </c>
      <c r="AJ96">
        <v>0</v>
      </c>
      <c r="AK96">
        <v>20.125920960283686</v>
      </c>
      <c r="AL96">
        <v>0</v>
      </c>
      <c r="AM96">
        <v>4.6789005024130583</v>
      </c>
      <c r="AN96">
        <v>1.0149532124481762</v>
      </c>
      <c r="AO96">
        <v>0</v>
      </c>
      <c r="AP96">
        <v>1.4789125461474728</v>
      </c>
      <c r="AQ96">
        <v>0</v>
      </c>
      <c r="AR96">
        <v>10.457972098641303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746.16829732878091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9.0300346246292804</v>
      </c>
      <c r="L97">
        <v>317.94382000000002</v>
      </c>
      <c r="M97">
        <v>27.229790359530167</v>
      </c>
      <c r="N97">
        <v>35.151248306807766</v>
      </c>
      <c r="O97">
        <v>0</v>
      </c>
      <c r="P97">
        <v>41.34885453185462</v>
      </c>
      <c r="Q97">
        <v>6.4607691039853412</v>
      </c>
      <c r="R97">
        <v>12.376717170581257</v>
      </c>
      <c r="S97">
        <v>7.8167327758620688</v>
      </c>
      <c r="T97">
        <v>0</v>
      </c>
      <c r="U97">
        <v>60.771710523787277</v>
      </c>
      <c r="V97">
        <v>5.759065763578274</v>
      </c>
      <c r="W97">
        <v>13.117584041422889</v>
      </c>
      <c r="X97">
        <v>43.901432755608361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11.571509097022789</v>
      </c>
      <c r="AH97">
        <v>45.275240489461446</v>
      </c>
      <c r="AI97">
        <v>1.0552917846798977</v>
      </c>
      <c r="AJ97">
        <v>0</v>
      </c>
      <c r="AK97">
        <v>20.125920960283686</v>
      </c>
      <c r="AL97">
        <v>0</v>
      </c>
      <c r="AM97">
        <v>4.6789005024130583</v>
      </c>
      <c r="AN97">
        <v>1.0149532124481762</v>
      </c>
      <c r="AO97">
        <v>0</v>
      </c>
      <c r="AP97">
        <v>0.91010014639602321</v>
      </c>
      <c r="AQ97">
        <v>0</v>
      </c>
      <c r="AR97">
        <v>10.457972098641303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745.59948492902947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9.0300346246292804</v>
      </c>
      <c r="L98">
        <v>317.94382000000002</v>
      </c>
      <c r="M98">
        <v>27.229790359530167</v>
      </c>
      <c r="N98">
        <v>35.151248306807766</v>
      </c>
      <c r="O98">
        <v>0</v>
      </c>
      <c r="P98">
        <v>41.34885453185462</v>
      </c>
      <c r="Q98">
        <v>6.4607691039853412</v>
      </c>
      <c r="R98">
        <v>12.376717170581257</v>
      </c>
      <c r="S98">
        <v>7.8167327758620688</v>
      </c>
      <c r="T98">
        <v>0</v>
      </c>
      <c r="U98">
        <v>60.771710523787277</v>
      </c>
      <c r="V98">
        <v>5.759065763578274</v>
      </c>
      <c r="W98">
        <v>13.117584041422889</v>
      </c>
      <c r="X98">
        <v>43.901432755608361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11.571509097022789</v>
      </c>
      <c r="AH98">
        <v>45.275240489461446</v>
      </c>
      <c r="AI98">
        <v>1.0552917846798977</v>
      </c>
      <c r="AJ98">
        <v>0</v>
      </c>
      <c r="AK98">
        <v>20.125920960283686</v>
      </c>
      <c r="AL98">
        <v>0</v>
      </c>
      <c r="AM98">
        <v>4.6789005024130583</v>
      </c>
      <c r="AN98">
        <v>1.0149532124481762</v>
      </c>
      <c r="AO98">
        <v>0</v>
      </c>
      <c r="AP98">
        <v>0.91010014639602321</v>
      </c>
      <c r="AQ98">
        <v>0</v>
      </c>
      <c r="AR98">
        <v>10.457972098641303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745.59948492902947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3.7096140546521172E-7</v>
      </c>
      <c r="E99">
        <f t="shared" si="2"/>
        <v>0</v>
      </c>
      <c r="F99">
        <f t="shared" si="2"/>
        <v>0</v>
      </c>
      <c r="G99">
        <f t="shared" si="2"/>
        <v>1.6354731806849152E-6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0.16501339507742974</v>
      </c>
      <c r="L99">
        <f t="shared" si="2"/>
        <v>4.8589252330224859</v>
      </c>
      <c r="M99">
        <f t="shared" si="2"/>
        <v>0.65351496862872283</v>
      </c>
      <c r="N99">
        <f t="shared" si="2"/>
        <v>0.84362995936338547</v>
      </c>
      <c r="O99">
        <f t="shared" si="2"/>
        <v>0</v>
      </c>
      <c r="P99">
        <f t="shared" si="2"/>
        <v>0.93446717228938514</v>
      </c>
      <c r="Q99">
        <f t="shared" si="2"/>
        <v>0.13625157630436496</v>
      </c>
      <c r="R99">
        <f t="shared" si="2"/>
        <v>0.26853698085459093</v>
      </c>
      <c r="S99">
        <f t="shared" si="2"/>
        <v>0.16655919241136552</v>
      </c>
      <c r="T99">
        <f t="shared" si="2"/>
        <v>0</v>
      </c>
      <c r="U99">
        <f t="shared" si="2"/>
        <v>1.4514552465264461</v>
      </c>
      <c r="V99">
        <f t="shared" si="2"/>
        <v>0.13612942501435094</v>
      </c>
      <c r="W99">
        <f t="shared" si="2"/>
        <v>0.30147847193734989</v>
      </c>
      <c r="X99">
        <f t="shared" si="2"/>
        <v>1.0171269129672842</v>
      </c>
      <c r="Y99">
        <f t="shared" si="2"/>
        <v>0</v>
      </c>
      <c r="Z99">
        <f t="shared" si="2"/>
        <v>7.2492479488636283E-2</v>
      </c>
      <c r="AA99">
        <f t="shared" si="2"/>
        <v>0.21509504780147698</v>
      </c>
      <c r="AB99">
        <f t="shared" si="2"/>
        <v>0.28073402524786861</v>
      </c>
      <c r="AC99">
        <f t="shared" si="2"/>
        <v>0.20649507099696143</v>
      </c>
      <c r="AD99">
        <f t="shared" si="2"/>
        <v>0.20006562444366838</v>
      </c>
      <c r="AE99">
        <f t="shared" si="2"/>
        <v>0.35121267738396977</v>
      </c>
      <c r="AF99">
        <f t="shared" si="2"/>
        <v>0</v>
      </c>
      <c r="AG99">
        <f t="shared" si="2"/>
        <v>0.27771621832854732</v>
      </c>
      <c r="AH99">
        <f t="shared" si="2"/>
        <v>1.0881616707815511</v>
      </c>
      <c r="AI99">
        <f t="shared" si="2"/>
        <v>9.0547807549416742E-2</v>
      </c>
      <c r="AJ99">
        <f t="shared" si="2"/>
        <v>0</v>
      </c>
      <c r="AK99">
        <f t="shared" si="2"/>
        <v>0.48302210304680959</v>
      </c>
      <c r="AL99">
        <f t="shared" si="2"/>
        <v>0</v>
      </c>
      <c r="AM99">
        <f t="shared" si="2"/>
        <v>3.4596080810494992E-2</v>
      </c>
      <c r="AN99">
        <f t="shared" si="2"/>
        <v>2.4358877098756233E-2</v>
      </c>
      <c r="AO99">
        <f t="shared" si="2"/>
        <v>0</v>
      </c>
      <c r="AP99">
        <f t="shared" si="2"/>
        <v>3.7105537441777171E-2</v>
      </c>
      <c r="AQ99">
        <f t="shared" si="2"/>
        <v>0</v>
      </c>
      <c r="AR99">
        <f t="shared" si="2"/>
        <v>0.24184060604660351</v>
      </c>
      <c r="AS99">
        <f t="shared" si="2"/>
        <v>0.22767978231612207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14.764214149614414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6.0894905971711514E-5</v>
      </c>
      <c r="E3">
        <v>0</v>
      </c>
      <c r="F3">
        <v>0</v>
      </c>
      <c r="G3">
        <v>7.7202681655085253E-4</v>
      </c>
      <c r="H3">
        <v>0</v>
      </c>
      <c r="I3">
        <v>0</v>
      </c>
      <c r="J3">
        <v>0</v>
      </c>
      <c r="K3">
        <v>2.79001069797516</v>
      </c>
      <c r="L3">
        <v>9.15</v>
      </c>
      <c r="M3">
        <v>2.5599802908702616</v>
      </c>
      <c r="N3">
        <v>2.8501012140654951</v>
      </c>
      <c r="O3">
        <v>3.1601689981744587</v>
      </c>
      <c r="P3">
        <v>5.1998559508015481</v>
      </c>
      <c r="Q3">
        <v>0.40007731370745175</v>
      </c>
      <c r="R3">
        <v>0.63983028991696322</v>
      </c>
      <c r="S3">
        <v>0.62973678373313347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3.5339197759996637</v>
      </c>
      <c r="AE3">
        <v>4.9222452911183554</v>
      </c>
      <c r="AF3">
        <v>0</v>
      </c>
      <c r="AG3">
        <v>4.5351820188659175</v>
      </c>
      <c r="AH3">
        <v>13.657538899153307</v>
      </c>
      <c r="AI3">
        <v>1.5329321874784707</v>
      </c>
      <c r="AJ3">
        <v>0</v>
      </c>
      <c r="AK3">
        <v>0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4.2188959850931669</v>
      </c>
      <c r="AZ3">
        <v>4.8595965385474864</v>
      </c>
      <c r="BA3">
        <v>3.4093441904761908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84.394058869711216</v>
      </c>
    </row>
    <row r="4" spans="1:117">
      <c r="A4" t="s">
        <v>46</v>
      </c>
      <c r="B4">
        <v>0</v>
      </c>
      <c r="C4">
        <v>0</v>
      </c>
      <c r="D4">
        <v>6.0894905971711514E-5</v>
      </c>
      <c r="E4">
        <v>0</v>
      </c>
      <c r="F4">
        <v>0</v>
      </c>
      <c r="G4">
        <v>7.0585308941813901E-4</v>
      </c>
      <c r="H4">
        <v>0</v>
      </c>
      <c r="I4">
        <v>0</v>
      </c>
      <c r="J4">
        <v>0</v>
      </c>
      <c r="K4">
        <v>2.79001069797516</v>
      </c>
      <c r="L4">
        <v>9.15</v>
      </c>
      <c r="M4">
        <v>2.5599802908702616</v>
      </c>
      <c r="N4">
        <v>2.8501012140654951</v>
      </c>
      <c r="O4">
        <v>3.1601689981744587</v>
      </c>
      <c r="P4">
        <v>5.1998559508015481</v>
      </c>
      <c r="Q4">
        <v>0.41004881310123681</v>
      </c>
      <c r="R4">
        <v>0.63983028991696322</v>
      </c>
      <c r="S4">
        <v>0.62973678373313347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3.5339197759996637</v>
      </c>
      <c r="AE4">
        <v>4.9222452911183554</v>
      </c>
      <c r="AF4">
        <v>0</v>
      </c>
      <c r="AG4">
        <v>4.5351820188659175</v>
      </c>
      <c r="AH4">
        <v>13.657538899153307</v>
      </c>
      <c r="AI4">
        <v>1.5329321874784707</v>
      </c>
      <c r="AJ4">
        <v>0</v>
      </c>
      <c r="AK4">
        <v>0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4.2188959850931669</v>
      </c>
      <c r="AZ4">
        <v>4.8595965385474864</v>
      </c>
      <c r="BA4">
        <v>3.4093441904761908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84.403964195377867</v>
      </c>
    </row>
    <row r="5" spans="1:117">
      <c r="A5" t="s">
        <v>47</v>
      </c>
      <c r="B5">
        <v>0</v>
      </c>
      <c r="C5">
        <v>0</v>
      </c>
      <c r="D5">
        <v>6.0894905971711514E-5</v>
      </c>
      <c r="E5">
        <v>0</v>
      </c>
      <c r="F5">
        <v>0</v>
      </c>
      <c r="G5">
        <v>7.0585308941813901E-4</v>
      </c>
      <c r="H5">
        <v>0</v>
      </c>
      <c r="I5">
        <v>0</v>
      </c>
      <c r="J5">
        <v>0</v>
      </c>
      <c r="K5">
        <v>2.79001069797516</v>
      </c>
      <c r="L5">
        <v>9.15</v>
      </c>
      <c r="M5">
        <v>2.5599802908702616</v>
      </c>
      <c r="N5">
        <v>2.8501012140654951</v>
      </c>
      <c r="O5">
        <v>3.1601689981744587</v>
      </c>
      <c r="P5">
        <v>5.1998559508015481</v>
      </c>
      <c r="Q5">
        <v>0.41004881310123681</v>
      </c>
      <c r="R5">
        <v>0.63983028991696322</v>
      </c>
      <c r="S5">
        <v>0.62973678373313347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3.5339197759996637</v>
      </c>
      <c r="AE5">
        <v>4.9222452911183554</v>
      </c>
      <c r="AF5">
        <v>0</v>
      </c>
      <c r="AG5">
        <v>4.5351820188659175</v>
      </c>
      <c r="AH5">
        <v>13.657538899153307</v>
      </c>
      <c r="AI5">
        <v>1.5329321874784707</v>
      </c>
      <c r="AJ5">
        <v>0</v>
      </c>
      <c r="AK5">
        <v>0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4.2188959850931669</v>
      </c>
      <c r="AZ5">
        <v>4.8595965385474864</v>
      </c>
      <c r="BA5">
        <v>3.4093441904761908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83.89860756395386</v>
      </c>
    </row>
    <row r="6" spans="1:117">
      <c r="A6" t="s">
        <v>48</v>
      </c>
      <c r="B6">
        <v>0</v>
      </c>
      <c r="C6">
        <v>0</v>
      </c>
      <c r="D6">
        <v>4.2883995716559671E-4</v>
      </c>
      <c r="E6">
        <v>0</v>
      </c>
      <c r="F6">
        <v>0</v>
      </c>
      <c r="G6">
        <v>4.0344627187518996E-4</v>
      </c>
      <c r="H6">
        <v>0</v>
      </c>
      <c r="I6">
        <v>0</v>
      </c>
      <c r="J6">
        <v>0</v>
      </c>
      <c r="K6">
        <v>2.79001069797516</v>
      </c>
      <c r="L6">
        <v>9.15</v>
      </c>
      <c r="M6">
        <v>2.5599802908702616</v>
      </c>
      <c r="N6">
        <v>2.8501012140654951</v>
      </c>
      <c r="O6">
        <v>3.1601689981744587</v>
      </c>
      <c r="P6">
        <v>5.1998559508015481</v>
      </c>
      <c r="Q6">
        <v>0.41004881310123681</v>
      </c>
      <c r="R6">
        <v>0.63983028991696322</v>
      </c>
      <c r="S6">
        <v>0.62973678373313347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3.5339197759996637</v>
      </c>
      <c r="AE6">
        <v>4.9222452911183554</v>
      </c>
      <c r="AF6">
        <v>0</v>
      </c>
      <c r="AG6">
        <v>4.5351820188659175</v>
      </c>
      <c r="AH6">
        <v>13.657538899153307</v>
      </c>
      <c r="AI6">
        <v>1.5329321874784707</v>
      </c>
      <c r="AJ6">
        <v>0</v>
      </c>
      <c r="AK6">
        <v>0</v>
      </c>
      <c r="AL6">
        <v>0</v>
      </c>
      <c r="AM6">
        <v>1.0091804180715551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4.2188959850931669</v>
      </c>
      <c r="AZ6">
        <v>4.8595965385474864</v>
      </c>
      <c r="BA6">
        <v>3.4093441904761908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83.898673102187502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2.7900084681584256</v>
      </c>
      <c r="L7">
        <v>8.83</v>
      </c>
      <c r="M7">
        <v>2.5599802908702616</v>
      </c>
      <c r="N7">
        <v>2.8501012140654951</v>
      </c>
      <c r="O7">
        <v>3.1601689981744587</v>
      </c>
      <c r="P7">
        <v>5.1998559508015481</v>
      </c>
      <c r="Q7">
        <v>0.41004881310123681</v>
      </c>
      <c r="R7">
        <v>0.63983028991696322</v>
      </c>
      <c r="S7">
        <v>0.62973678373313347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3.5339197759996637</v>
      </c>
      <c r="AE7">
        <v>4.9222452911183554</v>
      </c>
      <c r="AF7">
        <v>0</v>
      </c>
      <c r="AG7">
        <v>4.5351820188659175</v>
      </c>
      <c r="AH7">
        <v>13.657538899153307</v>
      </c>
      <c r="AI7">
        <v>1.5329321874784707</v>
      </c>
      <c r="AJ7">
        <v>0</v>
      </c>
      <c r="AK7">
        <v>0</v>
      </c>
      <c r="AL7">
        <v>0</v>
      </c>
      <c r="AM7">
        <v>0.89421046426420592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4.2188959850931669</v>
      </c>
      <c r="AZ7">
        <v>4.8595965385474864</v>
      </c>
      <c r="BA7">
        <v>3.4093441904761908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83.462868632334391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2.7900084681584256</v>
      </c>
      <c r="L8">
        <v>8.83</v>
      </c>
      <c r="M8">
        <v>2.5599802908702616</v>
      </c>
      <c r="N8">
        <v>2.8501012140654951</v>
      </c>
      <c r="O8">
        <v>3.1601689981744587</v>
      </c>
      <c r="P8">
        <v>5.1998559508015481</v>
      </c>
      <c r="Q8">
        <v>0.41004881310123681</v>
      </c>
      <c r="R8">
        <v>0.63986185530320772</v>
      </c>
      <c r="S8">
        <v>0.62973678373313347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3.5339197759996637</v>
      </c>
      <c r="AE8">
        <v>4.9222452911183554</v>
      </c>
      <c r="AF8">
        <v>0</v>
      </c>
      <c r="AG8">
        <v>4.5351820188659175</v>
      </c>
      <c r="AH8">
        <v>13.657538899153307</v>
      </c>
      <c r="AI8">
        <v>1.5329321874784707</v>
      </c>
      <c r="AJ8">
        <v>0</v>
      </c>
      <c r="AK8">
        <v>0</v>
      </c>
      <c r="AL8">
        <v>0</v>
      </c>
      <c r="AM8">
        <v>0.48542856398259898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4.2188959850931669</v>
      </c>
      <c r="AZ8">
        <v>4.8595965385474864</v>
      </c>
      <c r="BA8">
        <v>3.4093441904761908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83.054118297439018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2.7900084681584256</v>
      </c>
      <c r="L9">
        <v>8.83</v>
      </c>
      <c r="M9">
        <v>2.5599802908702616</v>
      </c>
      <c r="N9">
        <v>2.8501012140654951</v>
      </c>
      <c r="O9">
        <v>3.1601689981744587</v>
      </c>
      <c r="P9">
        <v>4.9498807666860554</v>
      </c>
      <c r="Q9">
        <v>0.41004881310123681</v>
      </c>
      <c r="R9">
        <v>0.63986185530320772</v>
      </c>
      <c r="S9">
        <v>0.62973678373313347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3.5339197759996637</v>
      </c>
      <c r="AE9">
        <v>4.9222452911183554</v>
      </c>
      <c r="AF9">
        <v>0</v>
      </c>
      <c r="AG9">
        <v>4.5351820188659175</v>
      </c>
      <c r="AH9">
        <v>13.657538899153307</v>
      </c>
      <c r="AI9">
        <v>0.35768416840116435</v>
      </c>
      <c r="AJ9">
        <v>0</v>
      </c>
      <c r="AK9">
        <v>0</v>
      </c>
      <c r="AL9">
        <v>0</v>
      </c>
      <c r="AM9">
        <v>0.48542856398259898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4.2188959850931669</v>
      </c>
      <c r="AZ9">
        <v>4.8595965385474864</v>
      </c>
      <c r="BA9">
        <v>3.4093441904761908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81.628895094246232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2.7900084681584256</v>
      </c>
      <c r="L10">
        <v>5.7900475746942455</v>
      </c>
      <c r="M10">
        <v>2.5599802908702616</v>
      </c>
      <c r="N10">
        <v>2.8501012140654951</v>
      </c>
      <c r="O10">
        <v>3.1601689981744587</v>
      </c>
      <c r="P10">
        <v>4.9498807666860554</v>
      </c>
      <c r="Q10">
        <v>0.41004881310123681</v>
      </c>
      <c r="R10">
        <v>0.63986185530320772</v>
      </c>
      <c r="S10">
        <v>0.62973678373313347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3.5339197759996637</v>
      </c>
      <c r="AE10">
        <v>4.9222452911183554</v>
      </c>
      <c r="AF10">
        <v>0</v>
      </c>
      <c r="AG10">
        <v>4.5351820188659175</v>
      </c>
      <c r="AH10">
        <v>13.657538899153307</v>
      </c>
      <c r="AI10">
        <v>0.35768416840116435</v>
      </c>
      <c r="AJ10">
        <v>0</v>
      </c>
      <c r="AK10">
        <v>0</v>
      </c>
      <c r="AL10">
        <v>0</v>
      </c>
      <c r="AM10">
        <v>0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4.2188959850931669</v>
      </c>
      <c r="AZ10">
        <v>4.8595965385474864</v>
      </c>
      <c r="BA10">
        <v>3.4093441904761908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78.103514104957867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2.7900084681584256</v>
      </c>
      <c r="L11">
        <v>5.7899634187379982</v>
      </c>
      <c r="M11">
        <v>2.5599802908702616</v>
      </c>
      <c r="N11">
        <v>2.8501012140654951</v>
      </c>
      <c r="O11">
        <v>3.1601689981744587</v>
      </c>
      <c r="P11">
        <v>4.9498807666860554</v>
      </c>
      <c r="Q11">
        <v>0.41004881310123681</v>
      </c>
      <c r="R11">
        <v>0.63986185530320772</v>
      </c>
      <c r="S11">
        <v>0.62973678373313347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3.5339197759996637</v>
      </c>
      <c r="AE11">
        <v>4.9222452911183554</v>
      </c>
      <c r="AF11">
        <v>0</v>
      </c>
      <c r="AG11">
        <v>4.5351820188659175</v>
      </c>
      <c r="AH11">
        <v>13.657538899153307</v>
      </c>
      <c r="AI11">
        <v>1.5968043944960355</v>
      </c>
      <c r="AJ11">
        <v>0</v>
      </c>
      <c r="AK11">
        <v>0</v>
      </c>
      <c r="AL11">
        <v>0</v>
      </c>
      <c r="AM11">
        <v>0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4.2188959850931669</v>
      </c>
      <c r="AZ11">
        <v>4.8595965385474864</v>
      </c>
      <c r="BA11">
        <v>3.4093441904761908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79.342550175096491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2.7900084681584256</v>
      </c>
      <c r="L12">
        <v>5.7899634187379982</v>
      </c>
      <c r="M12">
        <v>2.5599802908702616</v>
      </c>
      <c r="N12">
        <v>2.8501012140654951</v>
      </c>
      <c r="O12">
        <v>3.1601689981744587</v>
      </c>
      <c r="P12">
        <v>4.9498807666860554</v>
      </c>
      <c r="Q12">
        <v>0.41004881310123681</v>
      </c>
      <c r="R12">
        <v>0.63986185530320772</v>
      </c>
      <c r="S12">
        <v>0.62973678373313347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3.5339197759996637</v>
      </c>
      <c r="AE12">
        <v>4.9222452911183554</v>
      </c>
      <c r="AF12">
        <v>0</v>
      </c>
      <c r="AG12">
        <v>4.5351820188659175</v>
      </c>
      <c r="AH12">
        <v>13.657538899153307</v>
      </c>
      <c r="AI12">
        <v>1.5968043944960355</v>
      </c>
      <c r="AJ12">
        <v>0</v>
      </c>
      <c r="AK12">
        <v>0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4.2188959850931669</v>
      </c>
      <c r="AZ12">
        <v>4.8595965385474864</v>
      </c>
      <c r="BA12">
        <v>3.4093441904761908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79.342550175096491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2.7900084681584256</v>
      </c>
      <c r="L13">
        <v>5.7899634187379982</v>
      </c>
      <c r="M13">
        <v>2.5599802908702616</v>
      </c>
      <c r="N13">
        <v>2.8501012140654951</v>
      </c>
      <c r="O13">
        <v>3.1601689981744587</v>
      </c>
      <c r="P13">
        <v>4.9498807666860554</v>
      </c>
      <c r="Q13">
        <v>0.41004881310123681</v>
      </c>
      <c r="R13">
        <v>0.63986185530320772</v>
      </c>
      <c r="S13">
        <v>0.62973678373313347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3.5339197759996637</v>
      </c>
      <c r="AE13">
        <v>4.9222452911183554</v>
      </c>
      <c r="AF13">
        <v>0</v>
      </c>
      <c r="AG13">
        <v>4.5351820188659175</v>
      </c>
      <c r="AH13">
        <v>13.657538899153307</v>
      </c>
      <c r="AI13">
        <v>1.5968043944960355</v>
      </c>
      <c r="AJ13">
        <v>0</v>
      </c>
      <c r="AK13">
        <v>0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4.2188959850931669</v>
      </c>
      <c r="AZ13">
        <v>4.8595965385474864</v>
      </c>
      <c r="BA13">
        <v>3.4093441904761908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79.342550175096491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2.7900084681584256</v>
      </c>
      <c r="L14">
        <v>5.7899560562448826</v>
      </c>
      <c r="M14">
        <v>2.5599802908702616</v>
      </c>
      <c r="N14">
        <v>2.8501012140654951</v>
      </c>
      <c r="O14">
        <v>3.1601689981744587</v>
      </c>
      <c r="P14">
        <v>4.9498807666860554</v>
      </c>
      <c r="Q14">
        <v>0.41004881310123681</v>
      </c>
      <c r="R14">
        <v>0.63986185530320772</v>
      </c>
      <c r="S14">
        <v>0.62973678373313347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3.5339197759996637</v>
      </c>
      <c r="AE14">
        <v>4.9222452911183554</v>
      </c>
      <c r="AF14">
        <v>0</v>
      </c>
      <c r="AG14">
        <v>4.5351820188659175</v>
      </c>
      <c r="AH14">
        <v>13.657538899153307</v>
      </c>
      <c r="AI14">
        <v>1.5968043944960355</v>
      </c>
      <c r="AJ14">
        <v>0</v>
      </c>
      <c r="AK14">
        <v>0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4.2188959850931669</v>
      </c>
      <c r="AZ14">
        <v>4.8595965385474864</v>
      </c>
      <c r="BA14">
        <v>3.4093441904761908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79.342542812603384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2.7900179661728011</v>
      </c>
      <c r="L15">
        <v>5.7902491850877444</v>
      </c>
      <c r="M15">
        <v>2.5599802908702616</v>
      </c>
      <c r="N15">
        <v>2.8501012140654951</v>
      </c>
      <c r="O15">
        <v>3.1601689981744587</v>
      </c>
      <c r="P15">
        <v>4.9498807666860554</v>
      </c>
      <c r="Q15">
        <v>0.41004881310123681</v>
      </c>
      <c r="R15">
        <v>0.63986185530320772</v>
      </c>
      <c r="S15">
        <v>0.62973678373313347</v>
      </c>
      <c r="T15">
        <v>1.5608066979865773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3.5339197759996637</v>
      </c>
      <c r="AE15">
        <v>4.9222452911183554</v>
      </c>
      <c r="AF15">
        <v>0</v>
      </c>
      <c r="AG15">
        <v>4.5351820188659175</v>
      </c>
      <c r="AH15">
        <v>13.657538899153307</v>
      </c>
      <c r="AI15">
        <v>0.35768416840116435</v>
      </c>
      <c r="AJ15">
        <v>0</v>
      </c>
      <c r="AK15">
        <v>0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4.2188959850931669</v>
      </c>
      <c r="AZ15">
        <v>4.8595965385474864</v>
      </c>
      <c r="BA15">
        <v>3.4093441904761908</v>
      </c>
      <c r="BB15">
        <v>2.7100104835589942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78.103725213365749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2.7899983734718257</v>
      </c>
      <c r="L16">
        <v>5.7902491850877444</v>
      </c>
      <c r="M16">
        <v>2.5599802908702616</v>
      </c>
      <c r="N16">
        <v>2.8501012140654951</v>
      </c>
      <c r="O16">
        <v>3.1601689981744587</v>
      </c>
      <c r="P16">
        <v>4.9498807666860554</v>
      </c>
      <c r="Q16">
        <v>0.41004881310123681</v>
      </c>
      <c r="R16">
        <v>0.63986185530320772</v>
      </c>
      <c r="S16">
        <v>0.62973678373313347</v>
      </c>
      <c r="T16">
        <v>1.5608066979865773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3.5339197759996637</v>
      </c>
      <c r="AE16">
        <v>4.9222452911183554</v>
      </c>
      <c r="AF16">
        <v>0</v>
      </c>
      <c r="AG16">
        <v>4.5351820188659175</v>
      </c>
      <c r="AH16">
        <v>13.657538899153307</v>
      </c>
      <c r="AI16">
        <v>0.35768416840116435</v>
      </c>
      <c r="AJ16">
        <v>0</v>
      </c>
      <c r="AK16">
        <v>0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4.2188959850931669</v>
      </c>
      <c r="AZ16">
        <v>4.8595965385474864</v>
      </c>
      <c r="BA16">
        <v>3.4093441904761908</v>
      </c>
      <c r="BB16">
        <v>2.7100104835589942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78.103705620664769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2.7900076635883013</v>
      </c>
      <c r="L17">
        <v>5.7900122461928936</v>
      </c>
      <c r="M17">
        <v>2.5599802908702616</v>
      </c>
      <c r="N17">
        <v>2.8501012140654951</v>
      </c>
      <c r="O17">
        <v>3.1601689981744587</v>
      </c>
      <c r="P17">
        <v>4.9498807666860554</v>
      </c>
      <c r="Q17">
        <v>0.41004881310123681</v>
      </c>
      <c r="R17">
        <v>0.63986185530320772</v>
      </c>
      <c r="S17">
        <v>0.62973678373313347</v>
      </c>
      <c r="T17">
        <v>1.5608066979865773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3.5339197759996637</v>
      </c>
      <c r="AE17">
        <v>4.9222452911183554</v>
      </c>
      <c r="AF17">
        <v>0</v>
      </c>
      <c r="AG17">
        <v>4.5351820188659175</v>
      </c>
      <c r="AH17">
        <v>13.657538899153307</v>
      </c>
      <c r="AI17">
        <v>0.35768416840116435</v>
      </c>
      <c r="AJ17">
        <v>0</v>
      </c>
      <c r="AK17">
        <v>0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4.2188959850931669</v>
      </c>
      <c r="AZ17">
        <v>4.8595965385474864</v>
      </c>
      <c r="BA17">
        <v>3.4093441904761908</v>
      </c>
      <c r="BB17">
        <v>2.7100104835589942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78.103477971886392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2.7899913375317373</v>
      </c>
      <c r="L18">
        <v>5.7901001916492998</v>
      </c>
      <c r="M18">
        <v>2.5599802908702616</v>
      </c>
      <c r="N18">
        <v>2.8501012140654951</v>
      </c>
      <c r="O18">
        <v>3.1601689981744587</v>
      </c>
      <c r="P18">
        <v>4.9498807666860554</v>
      </c>
      <c r="Q18">
        <v>0.41004881310123681</v>
      </c>
      <c r="R18">
        <v>0.63986185530320772</v>
      </c>
      <c r="S18">
        <v>0.62973678373313347</v>
      </c>
      <c r="T18">
        <v>1.5608066979865773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3.5339197759996637</v>
      </c>
      <c r="AE18">
        <v>4.9222452911183554</v>
      </c>
      <c r="AF18">
        <v>0</v>
      </c>
      <c r="AG18">
        <v>4.5351820188659175</v>
      </c>
      <c r="AH18">
        <v>13.657538899153307</v>
      </c>
      <c r="AI18">
        <v>0.35768416840116435</v>
      </c>
      <c r="AJ18">
        <v>0</v>
      </c>
      <c r="AK18">
        <v>0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4.2188959850931669</v>
      </c>
      <c r="AZ18">
        <v>4.8595965385474864</v>
      </c>
      <c r="BA18">
        <v>3.4093441904761908</v>
      </c>
      <c r="BB18">
        <v>2.7100104835589942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78.103549591286239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2.7899959017640317</v>
      </c>
      <c r="L19">
        <v>5.7900122461928936</v>
      </c>
      <c r="M19">
        <v>2.5599802908702616</v>
      </c>
      <c r="N19">
        <v>2.8501012140654951</v>
      </c>
      <c r="O19">
        <v>3.1601689981744587</v>
      </c>
      <c r="P19">
        <v>4.4496364296697957</v>
      </c>
      <c r="Q19">
        <v>0.39998034058656573</v>
      </c>
      <c r="R19">
        <v>0.63986185530320772</v>
      </c>
      <c r="S19">
        <v>0.62973678373313347</v>
      </c>
      <c r="T19">
        <v>1.5608066979865773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2.650439810968527</v>
      </c>
      <c r="AE19">
        <v>4.9222452911183554</v>
      </c>
      <c r="AF19">
        <v>0</v>
      </c>
      <c r="AG19">
        <v>4.5351820188659175</v>
      </c>
      <c r="AH19">
        <v>13.657538899153307</v>
      </c>
      <c r="AI19">
        <v>0.35768416840116435</v>
      </c>
      <c r="AJ19">
        <v>0</v>
      </c>
      <c r="AK19">
        <v>0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4.2188959850931669</v>
      </c>
      <c r="AZ19">
        <v>4.8595965385474864</v>
      </c>
      <c r="BA19">
        <v>3.4093441904761908</v>
      </c>
      <c r="BB19">
        <v>2.7100104835589942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76.709673435500051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2.7900094453383653</v>
      </c>
      <c r="L20">
        <v>5.7901001916492998</v>
      </c>
      <c r="M20">
        <v>2.5599802908702616</v>
      </c>
      <c r="N20">
        <v>2.8501012140654951</v>
      </c>
      <c r="O20">
        <v>3.1601689981744587</v>
      </c>
      <c r="P20">
        <v>4.4496364296697957</v>
      </c>
      <c r="Q20">
        <v>0.39998034058656573</v>
      </c>
      <c r="R20">
        <v>0.63986185530320772</v>
      </c>
      <c r="S20">
        <v>0.62973678373313347</v>
      </c>
      <c r="T20">
        <v>1.5608066979865773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2.650439810968527</v>
      </c>
      <c r="AE20">
        <v>4.9222452911183554</v>
      </c>
      <c r="AF20">
        <v>0</v>
      </c>
      <c r="AG20">
        <v>4.5351820188659175</v>
      </c>
      <c r="AH20">
        <v>13.657538899153307</v>
      </c>
      <c r="AI20">
        <v>0.35768416840116435</v>
      </c>
      <c r="AJ20">
        <v>0</v>
      </c>
      <c r="AK20">
        <v>0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4.2188959850931669</v>
      </c>
      <c r="AZ20">
        <v>4.8595965385474864</v>
      </c>
      <c r="BA20">
        <v>3.4093441904761908</v>
      </c>
      <c r="BB20">
        <v>2.7100104835589942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76.709774924530791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2.7899831702558511</v>
      </c>
      <c r="L21">
        <v>5.7899432542330471</v>
      </c>
      <c r="M21">
        <v>2.5599802908702616</v>
      </c>
      <c r="N21">
        <v>2.8501012140654951</v>
      </c>
      <c r="O21">
        <v>3.1601689981744587</v>
      </c>
      <c r="P21">
        <v>4.4496364296697957</v>
      </c>
      <c r="Q21">
        <v>0.39998034058656573</v>
      </c>
      <c r="R21">
        <v>0.63986185530320772</v>
      </c>
      <c r="S21">
        <v>0.62973678373313347</v>
      </c>
      <c r="T21">
        <v>1.5608066979865773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2.650439810968527</v>
      </c>
      <c r="AE21">
        <v>4.9222452911183554</v>
      </c>
      <c r="AF21">
        <v>0</v>
      </c>
      <c r="AG21">
        <v>4.5351820188659175</v>
      </c>
      <c r="AH21">
        <v>13.657538899153307</v>
      </c>
      <c r="AI21">
        <v>0.35768416840116435</v>
      </c>
      <c r="AJ21">
        <v>0</v>
      </c>
      <c r="AK21">
        <v>0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4.2188959850931669</v>
      </c>
      <c r="AZ21">
        <v>3.6410540268256333</v>
      </c>
      <c r="BA21">
        <v>3.4093441904761908</v>
      </c>
      <c r="BB21">
        <v>2.7100104835589942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75.491049200310172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2.7900114039069046</v>
      </c>
      <c r="L22">
        <v>5.7900178508751123</v>
      </c>
      <c r="M22">
        <v>2.5599802908702616</v>
      </c>
      <c r="N22">
        <v>2.8501012140654951</v>
      </c>
      <c r="O22">
        <v>3.1601689981744587</v>
      </c>
      <c r="P22">
        <v>4.4496364296697957</v>
      </c>
      <c r="Q22">
        <v>0.39998034058656573</v>
      </c>
      <c r="R22">
        <v>0.63983028991696322</v>
      </c>
      <c r="S22">
        <v>0.62973678373313347</v>
      </c>
      <c r="T22">
        <v>1.5608066979865773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2.650439810968527</v>
      </c>
      <c r="AE22">
        <v>4.9222452911183554</v>
      </c>
      <c r="AF22">
        <v>0</v>
      </c>
      <c r="AG22">
        <v>4.5351820188659175</v>
      </c>
      <c r="AH22">
        <v>13.657538899153307</v>
      </c>
      <c r="AI22">
        <v>0.35768416840116435</v>
      </c>
      <c r="AJ22">
        <v>0</v>
      </c>
      <c r="AK22">
        <v>0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4.2188959850931669</v>
      </c>
      <c r="AZ22">
        <v>3.6410540268256333</v>
      </c>
      <c r="BA22">
        <v>3.4093441904761908</v>
      </c>
      <c r="BB22">
        <v>2.7100104835589942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75.491120465217037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2.7899913478053433</v>
      </c>
      <c r="L23">
        <v>5.8299081188774915</v>
      </c>
      <c r="M23">
        <v>2.5599802908702616</v>
      </c>
      <c r="N23">
        <v>2.8501012140654951</v>
      </c>
      <c r="O23">
        <v>3.1601689981744587</v>
      </c>
      <c r="P23">
        <v>4.4496364296697957</v>
      </c>
      <c r="Q23">
        <v>0.39998034058656573</v>
      </c>
      <c r="R23">
        <v>0.63986185530320772</v>
      </c>
      <c r="S23">
        <v>0.62973678373313347</v>
      </c>
      <c r="T23">
        <v>1.5608066979865773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2.650439810968527</v>
      </c>
      <c r="AE23">
        <v>4.9222452911183554</v>
      </c>
      <c r="AF23">
        <v>0</v>
      </c>
      <c r="AG23">
        <v>4.5351820188659175</v>
      </c>
      <c r="AH23">
        <v>13.657538899153307</v>
      </c>
      <c r="AI23">
        <v>0.35768416840116435</v>
      </c>
      <c r="AJ23">
        <v>0</v>
      </c>
      <c r="AK23">
        <v>0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4.2188959850931669</v>
      </c>
      <c r="AZ23">
        <v>2.4300000000000002</v>
      </c>
      <c r="BA23">
        <v>3.4093441904761908</v>
      </c>
      <c r="BB23">
        <v>2.7100104835589942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74.319968215678486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2.7900241245428341</v>
      </c>
      <c r="L24">
        <v>5.8299081188774915</v>
      </c>
      <c r="M24">
        <v>2.5599802908702616</v>
      </c>
      <c r="N24">
        <v>2.8501012140654951</v>
      </c>
      <c r="O24">
        <v>3.1601689981744587</v>
      </c>
      <c r="P24">
        <v>4.4496364296697957</v>
      </c>
      <c r="Q24">
        <v>0.39998034058656573</v>
      </c>
      <c r="R24">
        <v>0.63986185530320772</v>
      </c>
      <c r="S24">
        <v>0.62973678373313347</v>
      </c>
      <c r="T24">
        <v>1.5608066979865773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2.650439810968527</v>
      </c>
      <c r="AE24">
        <v>4.9222452911183554</v>
      </c>
      <c r="AF24">
        <v>0</v>
      </c>
      <c r="AG24">
        <v>4.5351820188659175</v>
      </c>
      <c r="AH24">
        <v>13.657538899153307</v>
      </c>
      <c r="AI24">
        <v>0.76646613712496237</v>
      </c>
      <c r="AJ24">
        <v>0</v>
      </c>
      <c r="AK24">
        <v>0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4.2188959850931669</v>
      </c>
      <c r="AZ24">
        <v>2.4300000000000002</v>
      </c>
      <c r="BA24">
        <v>3.4093441904761908</v>
      </c>
      <c r="BB24">
        <v>2.7100104835589942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74.728782961139771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2.790063708361751</v>
      </c>
      <c r="L25">
        <v>5.8299081188774915</v>
      </c>
      <c r="M25">
        <v>2.5599802908702616</v>
      </c>
      <c r="N25">
        <v>2.8501012140654951</v>
      </c>
      <c r="O25">
        <v>3.1601689981744587</v>
      </c>
      <c r="P25">
        <v>4.4496364296697957</v>
      </c>
      <c r="Q25">
        <v>0.39998034058656573</v>
      </c>
      <c r="R25">
        <v>0.63983028991696322</v>
      </c>
      <c r="S25">
        <v>0.62973678373313347</v>
      </c>
      <c r="T25">
        <v>1.5608066979865773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2.650439810968527</v>
      </c>
      <c r="AE25">
        <v>4.9222452911183554</v>
      </c>
      <c r="AF25">
        <v>0</v>
      </c>
      <c r="AG25">
        <v>4.5351820188659175</v>
      </c>
      <c r="AH25">
        <v>13.657538899153307</v>
      </c>
      <c r="AI25">
        <v>1.0219547916523135</v>
      </c>
      <c r="AJ25">
        <v>0</v>
      </c>
      <c r="AK25">
        <v>0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4.2188959850931669</v>
      </c>
      <c r="AZ25">
        <v>2.4300000000000002</v>
      </c>
      <c r="BA25">
        <v>3.4093441904761908</v>
      </c>
      <c r="BB25">
        <v>2.7100104835589942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74.984279634099792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2.7899724446220895</v>
      </c>
      <c r="L26">
        <v>5.8299081188774915</v>
      </c>
      <c r="M26">
        <v>2.5599802908702616</v>
      </c>
      <c r="N26">
        <v>2.8501012140654951</v>
      </c>
      <c r="O26">
        <v>3.1601689981744587</v>
      </c>
      <c r="P26">
        <v>4.4496364296697957</v>
      </c>
      <c r="Q26">
        <v>0.39998034058656573</v>
      </c>
      <c r="R26">
        <v>0.63986185530320772</v>
      </c>
      <c r="S26">
        <v>0.62973678373313347</v>
      </c>
      <c r="T26">
        <v>1.5608066979865773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2.650439810968527</v>
      </c>
      <c r="AE26">
        <v>4.9222452911183554</v>
      </c>
      <c r="AF26">
        <v>0</v>
      </c>
      <c r="AG26">
        <v>4.5351820188659175</v>
      </c>
      <c r="AH26">
        <v>13.657538899153307</v>
      </c>
      <c r="AI26">
        <v>4.9820297177693469</v>
      </c>
      <c r="AJ26">
        <v>0</v>
      </c>
      <c r="AK26">
        <v>0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4.2188959850931669</v>
      </c>
      <c r="AZ26">
        <v>2.4300000000000002</v>
      </c>
      <c r="BA26">
        <v>3.4093441904761908</v>
      </c>
      <c r="BB26">
        <v>2.7100104835589942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78.944294861863412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2.790063708361751</v>
      </c>
      <c r="L27">
        <v>5.8299081188774915</v>
      </c>
      <c r="M27">
        <v>2.5599802908702616</v>
      </c>
      <c r="N27">
        <v>2.8501012140654951</v>
      </c>
      <c r="O27">
        <v>3.1601689981744587</v>
      </c>
      <c r="P27">
        <v>4.4496364296697957</v>
      </c>
      <c r="Q27">
        <v>0.39998034058656573</v>
      </c>
      <c r="R27">
        <v>0.63983028991696322</v>
      </c>
      <c r="S27">
        <v>0.62973678373313347</v>
      </c>
      <c r="T27">
        <v>1.5608066979865773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2.650439810968527</v>
      </c>
      <c r="AE27">
        <v>4.9222452911183554</v>
      </c>
      <c r="AF27">
        <v>0</v>
      </c>
      <c r="AG27">
        <v>4.5351820188659175</v>
      </c>
      <c r="AH27">
        <v>13.657538899153307</v>
      </c>
      <c r="AI27">
        <v>6.6427063192829472</v>
      </c>
      <c r="AJ27">
        <v>0</v>
      </c>
      <c r="AK27">
        <v>0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4.2188959850931669</v>
      </c>
      <c r="AZ27">
        <v>2.4300000000000002</v>
      </c>
      <c r="BA27">
        <v>3.4093441904761908</v>
      </c>
      <c r="BB27">
        <v>2.7100104835589942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80.605031161730437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2.790063708361751</v>
      </c>
      <c r="L28">
        <v>5.8299081188774915</v>
      </c>
      <c r="M28">
        <v>2.5599802908702616</v>
      </c>
      <c r="N28">
        <v>2.8501012140654951</v>
      </c>
      <c r="O28">
        <v>3.1601689981744587</v>
      </c>
      <c r="P28">
        <v>4.4496364296697957</v>
      </c>
      <c r="Q28">
        <v>0.39998034058656573</v>
      </c>
      <c r="R28">
        <v>0.63983028991696322</v>
      </c>
      <c r="S28">
        <v>0.62973678373313347</v>
      </c>
      <c r="T28">
        <v>1.5608066979865773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2.650439810968527</v>
      </c>
      <c r="AE28">
        <v>4.9222452911183554</v>
      </c>
      <c r="AF28">
        <v>0</v>
      </c>
      <c r="AG28">
        <v>4.5351820188659175</v>
      </c>
      <c r="AH28">
        <v>13.657538899153307</v>
      </c>
      <c r="AI28">
        <v>6.6427063192829472</v>
      </c>
      <c r="AJ28">
        <v>0</v>
      </c>
      <c r="AK28">
        <v>0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4.2188959850931669</v>
      </c>
      <c r="AZ28">
        <v>2.1814348955223881</v>
      </c>
      <c r="BA28">
        <v>3.4093441904761908</v>
      </c>
      <c r="BB28">
        <v>2.7100104835589942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80.356466057252817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2.7199137037946373</v>
      </c>
      <c r="L29">
        <v>5.8299081188774915</v>
      </c>
      <c r="M29">
        <v>2.5599802908702616</v>
      </c>
      <c r="N29">
        <v>2.8501012140654951</v>
      </c>
      <c r="O29">
        <v>3.1601689981744587</v>
      </c>
      <c r="P29">
        <v>4.4496364296697957</v>
      </c>
      <c r="Q29">
        <v>0.40007027609427609</v>
      </c>
      <c r="R29">
        <v>0.63990687990557693</v>
      </c>
      <c r="S29">
        <v>0.62977433798882676</v>
      </c>
      <c r="T29">
        <v>1.5612165378151261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4.5351820188659175</v>
      </c>
      <c r="AH29">
        <v>13.657538899153307</v>
      </c>
      <c r="AI29">
        <v>4.9820297177693469</v>
      </c>
      <c r="AJ29">
        <v>0</v>
      </c>
      <c r="AK29">
        <v>0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4.2188959850931669</v>
      </c>
      <c r="AZ29">
        <v>1.2085496205357142</v>
      </c>
      <c r="BA29">
        <v>3.4093441904761908</v>
      </c>
      <c r="BB29">
        <v>2.7082691605839422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76.768146891884697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2.7899804957337655</v>
      </c>
      <c r="L30">
        <v>5.8299081188774915</v>
      </c>
      <c r="M30">
        <v>2.5599802908702616</v>
      </c>
      <c r="N30">
        <v>2.8501012140654951</v>
      </c>
      <c r="O30">
        <v>3.1601689981744587</v>
      </c>
      <c r="P30">
        <v>4.4496364296697957</v>
      </c>
      <c r="Q30">
        <v>0.40007027609427609</v>
      </c>
      <c r="R30">
        <v>0.64002847148288977</v>
      </c>
      <c r="S30">
        <v>0.62977433798882676</v>
      </c>
      <c r="T30">
        <v>1.5612165378151261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4.5351820188659175</v>
      </c>
      <c r="AH30">
        <v>13.657538899153307</v>
      </c>
      <c r="AI30">
        <v>4.9820297177693469</v>
      </c>
      <c r="AJ30">
        <v>0</v>
      </c>
      <c r="AK30">
        <v>0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4.2188959850931669</v>
      </c>
      <c r="AZ30">
        <v>1.2085496205357142</v>
      </c>
      <c r="BA30">
        <v>3.4093441904761908</v>
      </c>
      <c r="BB30">
        <v>2.7082691605839422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76.838335275401136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2.790063708361751</v>
      </c>
      <c r="L31">
        <v>5.8299081188774915</v>
      </c>
      <c r="M31">
        <v>2.5599802908702616</v>
      </c>
      <c r="N31">
        <v>2.8501012140654951</v>
      </c>
      <c r="O31">
        <v>3.1601689981744587</v>
      </c>
      <c r="P31">
        <v>4.4496364296697957</v>
      </c>
      <c r="Q31">
        <v>0.40007027609427609</v>
      </c>
      <c r="R31">
        <v>0.6399897695167287</v>
      </c>
      <c r="S31">
        <v>0.63005909172852592</v>
      </c>
      <c r="T31">
        <v>1.5612165378151261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4.5351820188659175</v>
      </c>
      <c r="AH31">
        <v>13.657538899153307</v>
      </c>
      <c r="AI31">
        <v>4.9820297177693469</v>
      </c>
      <c r="AJ31">
        <v>0</v>
      </c>
      <c r="AK31">
        <v>0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4.2188959850931669</v>
      </c>
      <c r="AZ31">
        <v>1.2085496205357142</v>
      </c>
      <c r="BA31">
        <v>3.4093441904761908</v>
      </c>
      <c r="BB31">
        <v>2.7082691605839422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76.838664539802664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2.790063708361751</v>
      </c>
      <c r="L32">
        <v>5.8299081188774915</v>
      </c>
      <c r="M32">
        <v>2.5599802908702616</v>
      </c>
      <c r="N32">
        <v>2.8501012140654951</v>
      </c>
      <c r="O32">
        <v>3.1601689981744587</v>
      </c>
      <c r="P32">
        <v>4.4496364296697957</v>
      </c>
      <c r="Q32">
        <v>0.41</v>
      </c>
      <c r="R32">
        <v>0.64008137641628204</v>
      </c>
      <c r="S32">
        <v>0.62998863380281689</v>
      </c>
      <c r="T32">
        <v>1.5612165378151261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4.5351820188659175</v>
      </c>
      <c r="AH32">
        <v>13.657538899153307</v>
      </c>
      <c r="AI32">
        <v>0.63872172308983255</v>
      </c>
      <c r="AJ32">
        <v>0</v>
      </c>
      <c r="AK32">
        <v>0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4.2188959850931669</v>
      </c>
      <c r="AZ32">
        <v>1.2085496205357142</v>
      </c>
      <c r="BA32">
        <v>3.4093441904761908</v>
      </c>
      <c r="BB32">
        <v>2.7082691605839422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72.505307418002715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2.790063708361751</v>
      </c>
      <c r="L33">
        <v>5.8299081188774915</v>
      </c>
      <c r="M33">
        <v>2.5599802908702616</v>
      </c>
      <c r="N33">
        <v>2.8501012140654951</v>
      </c>
      <c r="O33">
        <v>3.1601689981744587</v>
      </c>
      <c r="P33">
        <v>4.4496364296697957</v>
      </c>
      <c r="Q33">
        <v>0.41</v>
      </c>
      <c r="R33">
        <v>0.64008137641628204</v>
      </c>
      <c r="S33">
        <v>0.62998863380281689</v>
      </c>
      <c r="T33">
        <v>1.5612165378151261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4.5351820188659175</v>
      </c>
      <c r="AH33">
        <v>13.657538899153307</v>
      </c>
      <c r="AI33">
        <v>0.35768416840116435</v>
      </c>
      <c r="AJ33">
        <v>0</v>
      </c>
      <c r="AK33">
        <v>0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4.2188959850931669</v>
      </c>
      <c r="AZ33">
        <v>1.2085496205357142</v>
      </c>
      <c r="BA33">
        <v>3.4093441904761908</v>
      </c>
      <c r="BB33">
        <v>2.7082691605839422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72.224269863314049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2.790063708361751</v>
      </c>
      <c r="L34">
        <v>5.8299081188774915</v>
      </c>
      <c r="M34">
        <v>2.5599802908702616</v>
      </c>
      <c r="N34">
        <v>2.8501012140654951</v>
      </c>
      <c r="O34">
        <v>3.1601689981744587</v>
      </c>
      <c r="P34">
        <v>4.4496364296697957</v>
      </c>
      <c r="Q34">
        <v>0.41</v>
      </c>
      <c r="R34">
        <v>0.64008137641628204</v>
      </c>
      <c r="S34">
        <v>0.62998863380281689</v>
      </c>
      <c r="T34">
        <v>1.5612165378151261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4.5351820188659175</v>
      </c>
      <c r="AH34">
        <v>13.657538899153307</v>
      </c>
      <c r="AI34">
        <v>0.35768416840116435</v>
      </c>
      <c r="AJ34">
        <v>0</v>
      </c>
      <c r="AK34">
        <v>0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4.2188959850931669</v>
      </c>
      <c r="AZ34">
        <v>1.2085496205357142</v>
      </c>
      <c r="BA34">
        <v>3.4093441904761908</v>
      </c>
      <c r="BB34">
        <v>2.7082691605839422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72.224269863314049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2.790063708361751</v>
      </c>
      <c r="L35">
        <v>1.0399836095424686</v>
      </c>
      <c r="M35">
        <v>2.5599802908702616</v>
      </c>
      <c r="N35">
        <v>2.8501012140654951</v>
      </c>
      <c r="O35">
        <v>3.1601689981744587</v>
      </c>
      <c r="P35">
        <v>4.4496364296697957</v>
      </c>
      <c r="Q35">
        <v>0.41</v>
      </c>
      <c r="R35">
        <v>0.64008137641628204</v>
      </c>
      <c r="S35">
        <v>0.62998863380281689</v>
      </c>
      <c r="T35">
        <v>1.5612165378151261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4.5351820188659175</v>
      </c>
      <c r="AH35">
        <v>13.657538899153307</v>
      </c>
      <c r="AI35">
        <v>0.35768416840116435</v>
      </c>
      <c r="AJ35">
        <v>0</v>
      </c>
      <c r="AK35">
        <v>0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4.2188959850931669</v>
      </c>
      <c r="AZ35">
        <v>0</v>
      </c>
      <c r="BA35">
        <v>3.4093441904761908</v>
      </c>
      <c r="BB35">
        <v>2.7082691605839422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66.225795733443306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2.790063708361751</v>
      </c>
      <c r="L36">
        <v>1.0399836095424686</v>
      </c>
      <c r="M36">
        <v>2.5599802908702616</v>
      </c>
      <c r="N36">
        <v>2.8501012140654951</v>
      </c>
      <c r="O36">
        <v>3.1601689981744587</v>
      </c>
      <c r="P36">
        <v>4.4496364296697957</v>
      </c>
      <c r="Q36">
        <v>0.41</v>
      </c>
      <c r="R36">
        <v>0.64008137641628204</v>
      </c>
      <c r="S36">
        <v>0.62998863380281689</v>
      </c>
      <c r="T36">
        <v>1.5612165378151261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4.5351820188659175</v>
      </c>
      <c r="AH36">
        <v>13.657538899153307</v>
      </c>
      <c r="AI36">
        <v>0.35768416840116435</v>
      </c>
      <c r="AJ36">
        <v>0</v>
      </c>
      <c r="AK36">
        <v>0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4.2188959850931669</v>
      </c>
      <c r="AZ36">
        <v>0</v>
      </c>
      <c r="BA36">
        <v>3.4093441904761908</v>
      </c>
      <c r="BB36">
        <v>2.7082691605839422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66.225795733443306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2.790063708361751</v>
      </c>
      <c r="L37">
        <v>1.0399836095424686</v>
      </c>
      <c r="M37">
        <v>2.5599802908702616</v>
      </c>
      <c r="N37">
        <v>2.8501012140654951</v>
      </c>
      <c r="O37">
        <v>3.1601689981744587</v>
      </c>
      <c r="P37">
        <v>4.4496364296697957</v>
      </c>
      <c r="Q37">
        <v>0.41</v>
      </c>
      <c r="R37">
        <v>0.64008137641628204</v>
      </c>
      <c r="S37">
        <v>0.62998863380281689</v>
      </c>
      <c r="T37">
        <v>1.5612165378151261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4.5351820188659175</v>
      </c>
      <c r="AH37">
        <v>13.657538899153307</v>
      </c>
      <c r="AI37">
        <v>1.4051878602147949</v>
      </c>
      <c r="AJ37">
        <v>0</v>
      </c>
      <c r="AK37">
        <v>0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4.2188959850931669</v>
      </c>
      <c r="AZ37">
        <v>0</v>
      </c>
      <c r="BA37">
        <v>3.4093441904761908</v>
      </c>
      <c r="BB37">
        <v>2.7082691605839422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67.273299425256937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2.790063708361751</v>
      </c>
      <c r="L38">
        <v>1.0399836095424686</v>
      </c>
      <c r="M38">
        <v>2.5599802908702616</v>
      </c>
      <c r="N38">
        <v>2.8501012140654951</v>
      </c>
      <c r="O38">
        <v>3.1601689981744587</v>
      </c>
      <c r="P38">
        <v>4.4496364296697957</v>
      </c>
      <c r="Q38">
        <v>0.41</v>
      </c>
      <c r="R38">
        <v>0.64008137641628204</v>
      </c>
      <c r="S38">
        <v>0.62998863380281689</v>
      </c>
      <c r="T38">
        <v>1.5612165378151261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4.5351820188659175</v>
      </c>
      <c r="AH38">
        <v>13.657538899153307</v>
      </c>
      <c r="AI38">
        <v>1.4051878602147949</v>
      </c>
      <c r="AJ38">
        <v>0</v>
      </c>
      <c r="AK38">
        <v>0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4.2188959850931669</v>
      </c>
      <c r="AZ38">
        <v>0</v>
      </c>
      <c r="BA38">
        <v>3.4093441904761908</v>
      </c>
      <c r="BB38">
        <v>2.7082691605839422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67.273299425256937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2.790063708361751</v>
      </c>
      <c r="L39">
        <v>1.0399836095424686</v>
      </c>
      <c r="M39">
        <v>2.5599802908702616</v>
      </c>
      <c r="N39">
        <v>2.8501012140654951</v>
      </c>
      <c r="O39">
        <v>3.1601689981744587</v>
      </c>
      <c r="P39">
        <v>4.4496364296697957</v>
      </c>
      <c r="Q39">
        <v>0.41</v>
      </c>
      <c r="R39">
        <v>0.64008137641628204</v>
      </c>
      <c r="S39">
        <v>0.62998863380281689</v>
      </c>
      <c r="T39">
        <v>1.5612165378151261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1.7669599300622747</v>
      </c>
      <c r="AE39">
        <v>4.9222452911183554</v>
      </c>
      <c r="AF39">
        <v>0</v>
      </c>
      <c r="AG39">
        <v>4.5351820188659175</v>
      </c>
      <c r="AH39">
        <v>13.657538899153307</v>
      </c>
      <c r="AI39">
        <v>1.4051878602147949</v>
      </c>
      <c r="AJ39">
        <v>0</v>
      </c>
      <c r="AK39">
        <v>0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4.2188959850931669</v>
      </c>
      <c r="AZ39">
        <v>0</v>
      </c>
      <c r="BA39">
        <v>3.4093441904761908</v>
      </c>
      <c r="BB39">
        <v>2.7082691605839422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67.273299425256937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2.790063708361751</v>
      </c>
      <c r="L40">
        <v>1.0399836095424686</v>
      </c>
      <c r="M40">
        <v>2.5599802908702616</v>
      </c>
      <c r="N40">
        <v>2.8501012140654951</v>
      </c>
      <c r="O40">
        <v>3.1601689981744587</v>
      </c>
      <c r="P40">
        <v>4.4496364296697957</v>
      </c>
      <c r="Q40">
        <v>0.41</v>
      </c>
      <c r="R40">
        <v>0.64008137641628204</v>
      </c>
      <c r="S40">
        <v>0.62998863380281689</v>
      </c>
      <c r="T40">
        <v>1.5612165378151261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1.7669599300622747</v>
      </c>
      <c r="AE40">
        <v>4.9222452911183554</v>
      </c>
      <c r="AF40">
        <v>0</v>
      </c>
      <c r="AG40">
        <v>4.5351820188659175</v>
      </c>
      <c r="AH40">
        <v>13.657538899153307</v>
      </c>
      <c r="AI40">
        <v>1.4051878602147949</v>
      </c>
      <c r="AJ40">
        <v>0</v>
      </c>
      <c r="AK40">
        <v>0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4.2188959850931669</v>
      </c>
      <c r="AZ40">
        <v>0</v>
      </c>
      <c r="BA40">
        <v>3.4093441904761908</v>
      </c>
      <c r="BB40">
        <v>2.7082691605839422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67.273299425256937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2.790063708361751</v>
      </c>
      <c r="L41">
        <v>1.0399836095424686</v>
      </c>
      <c r="M41">
        <v>2.5599802908702616</v>
      </c>
      <c r="N41">
        <v>2.8501012140654951</v>
      </c>
      <c r="O41">
        <v>3.1601689981744587</v>
      </c>
      <c r="P41">
        <v>4.4494884444804139</v>
      </c>
      <c r="Q41">
        <v>0.42010508742714403</v>
      </c>
      <c r="R41">
        <v>0.64008137641628193</v>
      </c>
      <c r="S41">
        <v>0.6301981279620853</v>
      </c>
      <c r="T41">
        <v>1.5612165378151261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1.7669599300622747</v>
      </c>
      <c r="AE41">
        <v>4.9222452911183554</v>
      </c>
      <c r="AF41">
        <v>0</v>
      </c>
      <c r="AG41">
        <v>4.5351820188659175</v>
      </c>
      <c r="AH41">
        <v>13.657538899153307</v>
      </c>
      <c r="AI41">
        <v>0.35768416840116435</v>
      </c>
      <c r="AJ41">
        <v>0</v>
      </c>
      <c r="AK41">
        <v>0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4.2188959850931669</v>
      </c>
      <c r="AZ41">
        <v>0</v>
      </c>
      <c r="BA41">
        <v>3.4093441904761908</v>
      </c>
      <c r="BB41">
        <v>2.7082691605839422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66.235962329840333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2.790063708361751</v>
      </c>
      <c r="L42">
        <v>1.0399836095424686</v>
      </c>
      <c r="M42">
        <v>2.5599802908702616</v>
      </c>
      <c r="N42">
        <v>2.8501012140654951</v>
      </c>
      <c r="O42">
        <v>3.1601689981744587</v>
      </c>
      <c r="P42">
        <v>4.4494884444804139</v>
      </c>
      <c r="Q42">
        <v>0.42010508742714403</v>
      </c>
      <c r="R42">
        <v>0.64008137641628193</v>
      </c>
      <c r="S42">
        <v>0.6301981279620853</v>
      </c>
      <c r="T42">
        <v>1.5612165378151261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1.7669599300622747</v>
      </c>
      <c r="AE42">
        <v>4.9222452911183554</v>
      </c>
      <c r="AF42">
        <v>0</v>
      </c>
      <c r="AG42">
        <v>4.5351820188659175</v>
      </c>
      <c r="AH42">
        <v>13.657538899153307</v>
      </c>
      <c r="AI42">
        <v>0.35768416840116435</v>
      </c>
      <c r="AJ42">
        <v>0</v>
      </c>
      <c r="AK42">
        <v>0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4.2188959850931669</v>
      </c>
      <c r="AZ42">
        <v>0</v>
      </c>
      <c r="BA42">
        <v>3.4093441904761908</v>
      </c>
      <c r="BB42">
        <v>2.7082691605839422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66.235962329840333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2.8899666627128644</v>
      </c>
      <c r="L43">
        <v>1.0399836095424686</v>
      </c>
      <c r="M43">
        <v>2.5599802908702616</v>
      </c>
      <c r="N43">
        <v>2.8501012140654951</v>
      </c>
      <c r="O43">
        <v>3.1601689981744587</v>
      </c>
      <c r="P43">
        <v>4.4494884444804139</v>
      </c>
      <c r="Q43">
        <v>0.42010508742714403</v>
      </c>
      <c r="R43">
        <v>0.64008137641628193</v>
      </c>
      <c r="S43">
        <v>0.6301981279620853</v>
      </c>
      <c r="T43">
        <v>1.5612165378151261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4.5351820188659175</v>
      </c>
      <c r="AH43">
        <v>13.657538899153307</v>
      </c>
      <c r="AI43">
        <v>1.4051878602147949</v>
      </c>
      <c r="AJ43">
        <v>0</v>
      </c>
      <c r="AK43">
        <v>0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4.2188959850931669</v>
      </c>
      <c r="AZ43">
        <v>0</v>
      </c>
      <c r="BA43">
        <v>3.4093441904761908</v>
      </c>
      <c r="BB43">
        <v>2.7082691605839422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67.383368976005087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</v>
      </c>
      <c r="L44">
        <v>1.0399836095424686</v>
      </c>
      <c r="M44">
        <v>2.5599802908702616</v>
      </c>
      <c r="N44">
        <v>2.8501012140654951</v>
      </c>
      <c r="O44">
        <v>3.1601689981744587</v>
      </c>
      <c r="P44">
        <v>4.4494884444804139</v>
      </c>
      <c r="Q44">
        <v>0.42010508742714403</v>
      </c>
      <c r="R44">
        <v>0.64008137641628193</v>
      </c>
      <c r="S44">
        <v>0.6301981279620853</v>
      </c>
      <c r="T44">
        <v>1.5612165378151261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4.5351820188659175</v>
      </c>
      <c r="AH44">
        <v>13.657538899153307</v>
      </c>
      <c r="AI44">
        <v>1.4051878602147949</v>
      </c>
      <c r="AJ44">
        <v>0</v>
      </c>
      <c r="AK44">
        <v>0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4.2188959850931669</v>
      </c>
      <c r="AZ44">
        <v>0</v>
      </c>
      <c r="BA44">
        <v>3.4093441904761908</v>
      </c>
      <c r="BB44">
        <v>2.7082691605839422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67.283402313292214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</v>
      </c>
      <c r="L45">
        <v>1.0399836095424686</v>
      </c>
      <c r="M45">
        <v>2.5599802908702616</v>
      </c>
      <c r="N45">
        <v>2.8501012140654951</v>
      </c>
      <c r="O45">
        <v>3.1601689981744587</v>
      </c>
      <c r="P45">
        <v>4.4502087761049047</v>
      </c>
      <c r="Q45">
        <v>0.42010508742714403</v>
      </c>
      <c r="R45">
        <v>0.64008137641628193</v>
      </c>
      <c r="S45">
        <v>0.6301981279620853</v>
      </c>
      <c r="T45">
        <v>1.5612165378151261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4.5351820188659175</v>
      </c>
      <c r="AH45">
        <v>13.657538899153307</v>
      </c>
      <c r="AI45">
        <v>1.4051878602147949</v>
      </c>
      <c r="AJ45">
        <v>0</v>
      </c>
      <c r="AK45">
        <v>0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4.2188959850931669</v>
      </c>
      <c r="AZ45">
        <v>0</v>
      </c>
      <c r="BA45">
        <v>3.4093441904761908</v>
      </c>
      <c r="BB45">
        <v>2.7082691605839422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67.284122644916707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</v>
      </c>
      <c r="L46">
        <v>1.0399836095424686</v>
      </c>
      <c r="M46">
        <v>2.5599802908702616</v>
      </c>
      <c r="N46">
        <v>2.8501012140654951</v>
      </c>
      <c r="O46">
        <v>3.1601689981744587</v>
      </c>
      <c r="P46">
        <v>4.4502087761049047</v>
      </c>
      <c r="Q46">
        <v>0.42010508742714403</v>
      </c>
      <c r="R46">
        <v>0.64008137641628193</v>
      </c>
      <c r="S46">
        <v>0.6301981279620853</v>
      </c>
      <c r="T46">
        <v>1.5612165378151261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4.5351820188659175</v>
      </c>
      <c r="AH46">
        <v>13.657538899153307</v>
      </c>
      <c r="AI46">
        <v>1.4051878602147949</v>
      </c>
      <c r="AJ46">
        <v>0</v>
      </c>
      <c r="AK46">
        <v>0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4.2188959850931669</v>
      </c>
      <c r="AZ46">
        <v>0</v>
      </c>
      <c r="BA46">
        <v>3.4093441904761908</v>
      </c>
      <c r="BB46">
        <v>2.7082691605839422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67.284122644916707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</v>
      </c>
      <c r="L47">
        <v>1.0399836095424686</v>
      </c>
      <c r="M47">
        <v>2.5599802908702616</v>
      </c>
      <c r="N47">
        <v>2.8501012140654951</v>
      </c>
      <c r="O47">
        <v>3.1601689981744587</v>
      </c>
      <c r="P47">
        <v>4.4502087761049047</v>
      </c>
      <c r="Q47">
        <v>0.40966343569758384</v>
      </c>
      <c r="R47">
        <v>0.63969425976768757</v>
      </c>
      <c r="S47">
        <v>0.63000963698630141</v>
      </c>
      <c r="T47">
        <v>1.5612165378151261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4.5351820188659175</v>
      </c>
      <c r="AH47">
        <v>13.657538899153307</v>
      </c>
      <c r="AI47">
        <v>0.35768416840116435</v>
      </c>
      <c r="AJ47">
        <v>0</v>
      </c>
      <c r="AK47">
        <v>0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4.2188959850931669</v>
      </c>
      <c r="AZ47">
        <v>0</v>
      </c>
      <c r="BA47">
        <v>3.4093441904761908</v>
      </c>
      <c r="BB47">
        <v>2.7082691605839422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66.225601693749141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</v>
      </c>
      <c r="L48">
        <v>1.0399836095424686</v>
      </c>
      <c r="M48">
        <v>2.5599802908702616</v>
      </c>
      <c r="N48">
        <v>2.8501012140654951</v>
      </c>
      <c r="O48">
        <v>3.1601689981744587</v>
      </c>
      <c r="P48">
        <v>4.4405677506678538</v>
      </c>
      <c r="Q48">
        <v>0.40954756016119753</v>
      </c>
      <c r="R48">
        <v>0.64002847148288977</v>
      </c>
      <c r="S48">
        <v>0.62977433798882676</v>
      </c>
      <c r="T48">
        <v>1.5612165378151261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4.5351820188659175</v>
      </c>
      <c r="AH48">
        <v>13.657538899153307</v>
      </c>
      <c r="AI48">
        <v>0.35768416840116435</v>
      </c>
      <c r="AJ48">
        <v>0</v>
      </c>
      <c r="AK48">
        <v>0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4.2188959850931669</v>
      </c>
      <c r="AZ48">
        <v>0</v>
      </c>
      <c r="BA48">
        <v>3.4093441904761908</v>
      </c>
      <c r="BB48">
        <v>2.7082691605839422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66.21594370549343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</v>
      </c>
      <c r="L49">
        <v>0</v>
      </c>
      <c r="M49">
        <v>2.5599802908702616</v>
      </c>
      <c r="N49">
        <v>2.8501012140654951</v>
      </c>
      <c r="O49">
        <v>3.1601689981744587</v>
      </c>
      <c r="P49">
        <v>4.9198982640404187</v>
      </c>
      <c r="Q49">
        <v>0.40958696795398525</v>
      </c>
      <c r="R49">
        <v>0.65006737147595361</v>
      </c>
      <c r="S49">
        <v>0.63008370833333338</v>
      </c>
      <c r="T49">
        <v>1.5612165378151261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4.5351820188659175</v>
      </c>
      <c r="AH49">
        <v>13.657538899153307</v>
      </c>
      <c r="AI49">
        <v>0.35768416840116435</v>
      </c>
      <c r="AJ49">
        <v>0</v>
      </c>
      <c r="AK49">
        <v>0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4.2188959850931669</v>
      </c>
      <c r="AZ49">
        <v>0</v>
      </c>
      <c r="BA49">
        <v>3.4093441904761908</v>
      </c>
      <c r="BB49">
        <v>2.7082691605839422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65.665678287453886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</v>
      </c>
      <c r="L50">
        <v>0</v>
      </c>
      <c r="M50">
        <v>2.5599802908702616</v>
      </c>
      <c r="N50">
        <v>2.8501012140654951</v>
      </c>
      <c r="O50">
        <v>3.1601689981744587</v>
      </c>
      <c r="P50">
        <v>4.9498807666860554</v>
      </c>
      <c r="Q50">
        <v>0.40958696795398525</v>
      </c>
      <c r="R50">
        <v>0.65006737147595361</v>
      </c>
      <c r="S50">
        <v>0.63008370833333338</v>
      </c>
      <c r="T50">
        <v>1.5612165378151261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4.5351820188659175</v>
      </c>
      <c r="AH50">
        <v>13.657538899153307</v>
      </c>
      <c r="AI50">
        <v>0.35768416840116435</v>
      </c>
      <c r="AJ50">
        <v>0</v>
      </c>
      <c r="AK50">
        <v>0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4.2188959850931669</v>
      </c>
      <c r="AZ50">
        <v>1.1685975669642856</v>
      </c>
      <c r="BA50">
        <v>3.4093441904761908</v>
      </c>
      <c r="BB50">
        <v>2.7082691605839422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66.864258357063804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</v>
      </c>
      <c r="L51">
        <v>8.519925968465877</v>
      </c>
      <c r="M51">
        <v>2.5599802908702616</v>
      </c>
      <c r="N51">
        <v>2.8501012140654951</v>
      </c>
      <c r="O51">
        <v>3.1601689981744587</v>
      </c>
      <c r="P51">
        <v>4.9498807666860554</v>
      </c>
      <c r="Q51">
        <v>0.40958696795398525</v>
      </c>
      <c r="R51">
        <v>0.65006737147595361</v>
      </c>
      <c r="S51">
        <v>0.63008370833333338</v>
      </c>
      <c r="T51">
        <v>1.5612165378151261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1.7669599300622747</v>
      </c>
      <c r="AE51">
        <v>4.9222452911183554</v>
      </c>
      <c r="AF51">
        <v>0</v>
      </c>
      <c r="AG51">
        <v>4.5351820188659175</v>
      </c>
      <c r="AH51">
        <v>13.657538899153307</v>
      </c>
      <c r="AI51">
        <v>0.35768416840116435</v>
      </c>
      <c r="AJ51">
        <v>0</v>
      </c>
      <c r="AK51">
        <v>0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4.2188959850931669</v>
      </c>
      <c r="AZ51">
        <v>1.1685975669642856</v>
      </c>
      <c r="BA51">
        <v>3.4093441904761908</v>
      </c>
      <c r="BB51">
        <v>2.7082691605839422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75.384184325529674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</v>
      </c>
      <c r="L52">
        <v>8.519925968465877</v>
      </c>
      <c r="M52">
        <v>2.5599802908702616</v>
      </c>
      <c r="N52">
        <v>2.8501012140654951</v>
      </c>
      <c r="O52">
        <v>3.1601689981744587</v>
      </c>
      <c r="P52">
        <v>4.9498807666860554</v>
      </c>
      <c r="Q52">
        <v>0.40958696795398525</v>
      </c>
      <c r="R52">
        <v>0.65006737147595361</v>
      </c>
      <c r="S52">
        <v>0.63008370833333338</v>
      </c>
      <c r="T52">
        <v>1.5612165378151261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1.7669599300622747</v>
      </c>
      <c r="AE52">
        <v>4.9222452911183554</v>
      </c>
      <c r="AF52">
        <v>0</v>
      </c>
      <c r="AG52">
        <v>4.5351820188659175</v>
      </c>
      <c r="AH52">
        <v>13.657538899153307</v>
      </c>
      <c r="AI52">
        <v>0.35768416840116435</v>
      </c>
      <c r="AJ52">
        <v>0</v>
      </c>
      <c r="AK52">
        <v>0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4.2188959850931669</v>
      </c>
      <c r="AZ52">
        <v>2.342423234899329</v>
      </c>
      <c r="BA52">
        <v>3.4093441904761908</v>
      </c>
      <c r="BB52">
        <v>2.7082691605839422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76.558009993464722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</v>
      </c>
      <c r="L53">
        <v>8.5197968413411669</v>
      </c>
      <c r="M53">
        <v>2.5599802908702616</v>
      </c>
      <c r="N53">
        <v>2.8501012140654951</v>
      </c>
      <c r="O53">
        <v>3.1601689981744587</v>
      </c>
      <c r="P53">
        <v>4.9498807666860554</v>
      </c>
      <c r="Q53">
        <v>0.40958696795398525</v>
      </c>
      <c r="R53">
        <v>0.64035009235936191</v>
      </c>
      <c r="S53">
        <v>0.63008370833333338</v>
      </c>
      <c r="T53">
        <v>1.5612165378151261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1.7669599300622747</v>
      </c>
      <c r="AE53">
        <v>4.9222452911183554</v>
      </c>
      <c r="AF53">
        <v>0</v>
      </c>
      <c r="AG53">
        <v>4.5351820188659175</v>
      </c>
      <c r="AH53">
        <v>13.657538899153307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4.2188959850931669</v>
      </c>
      <c r="AZ53">
        <v>3.5498643879056044</v>
      </c>
      <c r="BA53">
        <v>3.4093441904761908</v>
      </c>
      <c r="BB53">
        <v>2.7082691605839422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77.397920571828521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</v>
      </c>
      <c r="L54">
        <v>8.5197968413411669</v>
      </c>
      <c r="M54">
        <v>2.5599802908702616</v>
      </c>
      <c r="N54">
        <v>2.8501012140654951</v>
      </c>
      <c r="O54">
        <v>3.1601689981744587</v>
      </c>
      <c r="P54">
        <v>4.9498807666860554</v>
      </c>
      <c r="Q54">
        <v>0.40958696795398525</v>
      </c>
      <c r="R54">
        <v>0.64035009235936191</v>
      </c>
      <c r="S54">
        <v>0.63008370833333338</v>
      </c>
      <c r="T54">
        <v>1.5612165378151261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1.7669599300622747</v>
      </c>
      <c r="AE54">
        <v>4.9222452911183554</v>
      </c>
      <c r="AF54">
        <v>0</v>
      </c>
      <c r="AG54">
        <v>4.5351820188659175</v>
      </c>
      <c r="AH54">
        <v>13.657538899153307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4.2188959850931669</v>
      </c>
      <c r="AZ54">
        <v>4.6896106513966487</v>
      </c>
      <c r="BA54">
        <v>3.4093441904761908</v>
      </c>
      <c r="BB54">
        <v>2.7082691605839422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78.53766683531957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</v>
      </c>
      <c r="L55">
        <v>8.5197968413411669</v>
      </c>
      <c r="M55">
        <v>2.5599802908702616</v>
      </c>
      <c r="N55">
        <v>2.8501012140654951</v>
      </c>
      <c r="O55">
        <v>3.1601689981744587</v>
      </c>
      <c r="P55">
        <v>4.9498807666860554</v>
      </c>
      <c r="Q55">
        <v>0.40994751891174513</v>
      </c>
      <c r="R55">
        <v>0.64003964717948725</v>
      </c>
      <c r="S55">
        <v>0.63005412103281344</v>
      </c>
      <c r="T55">
        <v>1.5612165378151261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1.7669599300622747</v>
      </c>
      <c r="AE55">
        <v>4.9222452911183554</v>
      </c>
      <c r="AF55">
        <v>0</v>
      </c>
      <c r="AG55">
        <v>4.5351820188659175</v>
      </c>
      <c r="AH55">
        <v>13.657538899153307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4.2188959850931669</v>
      </c>
      <c r="AZ55">
        <v>4.6896106513966487</v>
      </c>
      <c r="BA55">
        <v>3.4093441904761908</v>
      </c>
      <c r="BB55">
        <v>2.7082691605839422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78.53768735379694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</v>
      </c>
      <c r="L56">
        <v>8.5197968413411669</v>
      </c>
      <c r="M56">
        <v>2.5599802908702616</v>
      </c>
      <c r="N56">
        <v>2.8501012140654951</v>
      </c>
      <c r="O56">
        <v>3.1601689981744587</v>
      </c>
      <c r="P56">
        <v>4.9498807666860554</v>
      </c>
      <c r="Q56">
        <v>0.40994751891174513</v>
      </c>
      <c r="R56">
        <v>0.64003964717948725</v>
      </c>
      <c r="S56">
        <v>0.63005412103281344</v>
      </c>
      <c r="T56">
        <v>1.5612165378151261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1.7669599300622747</v>
      </c>
      <c r="AE56">
        <v>4.9222452911183554</v>
      </c>
      <c r="AF56">
        <v>0</v>
      </c>
      <c r="AG56">
        <v>4.5351820188659175</v>
      </c>
      <c r="AH56">
        <v>13.657538899153307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4.2188959850931669</v>
      </c>
      <c r="AZ56">
        <v>4.6896106513966487</v>
      </c>
      <c r="BA56">
        <v>3.4093441904761908</v>
      </c>
      <c r="BB56">
        <v>2.7082691605839422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78.53768735379694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</v>
      </c>
      <c r="L57">
        <v>8.5197968413411669</v>
      </c>
      <c r="M57">
        <v>2.5599802908702616</v>
      </c>
      <c r="N57">
        <v>2.8501012140654951</v>
      </c>
      <c r="O57">
        <v>3.1601689981744587</v>
      </c>
      <c r="P57">
        <v>4.9498807666860554</v>
      </c>
      <c r="Q57">
        <v>0.41005294919786089</v>
      </c>
      <c r="R57">
        <v>0.63997427666896067</v>
      </c>
      <c r="S57">
        <v>0.62986902003248513</v>
      </c>
      <c r="T57">
        <v>1.5612165378151261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1.7669599300622747</v>
      </c>
      <c r="AE57">
        <v>4.9222452911183554</v>
      </c>
      <c r="AF57">
        <v>0</v>
      </c>
      <c r="AG57">
        <v>4.5351820188659175</v>
      </c>
      <c r="AH57">
        <v>13.657538899153307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4.2188959850931669</v>
      </c>
      <c r="AZ57">
        <v>4.6896106513966487</v>
      </c>
      <c r="BA57">
        <v>3.4093441904761908</v>
      </c>
      <c r="BB57">
        <v>2.7082691605839422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78.537542312572199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</v>
      </c>
      <c r="L58">
        <v>8.5197968413411669</v>
      </c>
      <c r="M58">
        <v>2.5599802908702616</v>
      </c>
      <c r="N58">
        <v>2.8501012140654951</v>
      </c>
      <c r="O58">
        <v>3.1601689981744587</v>
      </c>
      <c r="P58">
        <v>4.9498807666860554</v>
      </c>
      <c r="Q58">
        <v>0.40964389481865288</v>
      </c>
      <c r="R58">
        <v>0.63962699866985895</v>
      </c>
      <c r="S58">
        <v>0.62982949809885935</v>
      </c>
      <c r="T58">
        <v>1.5608066979865773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1.7669599300622747</v>
      </c>
      <c r="AE58">
        <v>4.9222452911183554</v>
      </c>
      <c r="AF58">
        <v>0</v>
      </c>
      <c r="AG58">
        <v>4.5351820188659175</v>
      </c>
      <c r="AH58">
        <v>13.657538899153307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4.2188959850931669</v>
      </c>
      <c r="AZ58">
        <v>4.6896106513966487</v>
      </c>
      <c r="BA58">
        <v>3.4093441904761908</v>
      </c>
      <c r="BB58">
        <v>2.7100104835589942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78.538077941406769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</v>
      </c>
      <c r="L59">
        <v>8.5197968413411669</v>
      </c>
      <c r="M59">
        <v>2.5599802908702616</v>
      </c>
      <c r="N59">
        <v>2.8501012140654951</v>
      </c>
      <c r="O59">
        <v>3.1601689981744587</v>
      </c>
      <c r="P59">
        <v>4.9498807666860554</v>
      </c>
      <c r="Q59">
        <v>0.40964389481865288</v>
      </c>
      <c r="R59">
        <v>0.63962699866985895</v>
      </c>
      <c r="S59">
        <v>0.62982949809885935</v>
      </c>
      <c r="T59">
        <v>1.5608066979865773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2.6443081163358171</v>
      </c>
      <c r="AE59">
        <v>4.9222452911183554</v>
      </c>
      <c r="AF59">
        <v>0</v>
      </c>
      <c r="AG59">
        <v>4.5351820188659175</v>
      </c>
      <c r="AH59">
        <v>13.657538899153307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4.2188959850931669</v>
      </c>
      <c r="AZ59">
        <v>4.6896106513966487</v>
      </c>
      <c r="BA59">
        <v>3.4093441904761908</v>
      </c>
      <c r="BB59">
        <v>2.7100104835589942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79.415426127680306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2.7899913478053433</v>
      </c>
      <c r="L60">
        <v>8.52</v>
      </c>
      <c r="M60">
        <v>2.5599802908702616</v>
      </c>
      <c r="N60">
        <v>2.8501012140654951</v>
      </c>
      <c r="O60">
        <v>3.1601689981744587</v>
      </c>
      <c r="P60">
        <v>4.9498807666860554</v>
      </c>
      <c r="Q60">
        <v>0.40964389481865288</v>
      </c>
      <c r="R60">
        <v>0.63962699866985895</v>
      </c>
      <c r="S60">
        <v>0.62982949809885935</v>
      </c>
      <c r="T60">
        <v>1.5608066979865773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2.6443081163358171</v>
      </c>
      <c r="AE60">
        <v>4.9222452911183554</v>
      </c>
      <c r="AF60">
        <v>0</v>
      </c>
      <c r="AG60">
        <v>4.5351820188659175</v>
      </c>
      <c r="AH60">
        <v>13.657538899153307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4.2188959850931669</v>
      </c>
      <c r="AZ60">
        <v>4.6896106513966487</v>
      </c>
      <c r="BA60">
        <v>3.4093441904761908</v>
      </c>
      <c r="BB60">
        <v>2.7100104835589942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79.415620634144489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</v>
      </c>
      <c r="L61">
        <v>8.5193872420845409</v>
      </c>
      <c r="M61">
        <v>2.5599802908702616</v>
      </c>
      <c r="N61">
        <v>2.8501012140654951</v>
      </c>
      <c r="O61">
        <v>3.1601689981744587</v>
      </c>
      <c r="P61">
        <v>4.9498807666860554</v>
      </c>
      <c r="Q61">
        <v>0.41004881310123681</v>
      </c>
      <c r="R61">
        <v>0.63986185530320772</v>
      </c>
      <c r="S61">
        <v>0.62973678373313347</v>
      </c>
      <c r="T61">
        <v>1.5608066979865773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2.9155093361221804</v>
      </c>
      <c r="AD61">
        <v>2.6443081163358171</v>
      </c>
      <c r="AE61">
        <v>4.9222452911183554</v>
      </c>
      <c r="AF61">
        <v>0</v>
      </c>
      <c r="AG61">
        <v>4.5351820188659175</v>
      </c>
      <c r="AH61">
        <v>13.657538899153307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4.2188959850931669</v>
      </c>
      <c r="AZ61">
        <v>4.6896106513966487</v>
      </c>
      <c r="BA61">
        <v>3.4093441904761908</v>
      </c>
      <c r="BB61">
        <v>2.7100104835589942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79.415563588973896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</v>
      </c>
      <c r="L62">
        <v>8.5199593244114258</v>
      </c>
      <c r="M62">
        <v>2.5599802908702616</v>
      </c>
      <c r="N62">
        <v>2.8501012140654951</v>
      </c>
      <c r="O62">
        <v>3.1601689981744587</v>
      </c>
      <c r="P62">
        <v>4.9498807666860554</v>
      </c>
      <c r="Q62">
        <v>0.41004881310123681</v>
      </c>
      <c r="R62">
        <v>0.63986185530320772</v>
      </c>
      <c r="S62">
        <v>0.62973678373313347</v>
      </c>
      <c r="T62">
        <v>1.5608066979865773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2.9155093361221804</v>
      </c>
      <c r="AD62">
        <v>2.6443081163358171</v>
      </c>
      <c r="AE62">
        <v>4.9222452911183554</v>
      </c>
      <c r="AF62">
        <v>0</v>
      </c>
      <c r="AG62">
        <v>4.5351820188659175</v>
      </c>
      <c r="AH62">
        <v>13.657538899153307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4.2188959850931669</v>
      </c>
      <c r="AZ62">
        <v>4.6896106513966487</v>
      </c>
      <c r="BA62">
        <v>3.4093441904761908</v>
      </c>
      <c r="BB62">
        <v>2.7100104835589942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79.416135671300779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</v>
      </c>
      <c r="L63">
        <v>8.519406218503315</v>
      </c>
      <c r="M63">
        <v>2.5599802908702616</v>
      </c>
      <c r="N63">
        <v>2.8501012140654951</v>
      </c>
      <c r="O63">
        <v>3.1601689981744587</v>
      </c>
      <c r="P63">
        <v>5.160160268097262</v>
      </c>
      <c r="Q63">
        <v>0.41004881310123681</v>
      </c>
      <c r="R63">
        <v>0.63986185530320772</v>
      </c>
      <c r="S63">
        <v>0.62973678373313347</v>
      </c>
      <c r="T63">
        <v>1.5608066979865773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2.9155093361221804</v>
      </c>
      <c r="AD63">
        <v>2.6443081163358171</v>
      </c>
      <c r="AE63">
        <v>4.9222452911183554</v>
      </c>
      <c r="AF63">
        <v>0</v>
      </c>
      <c r="AG63">
        <v>4.5351820188659175</v>
      </c>
      <c r="AH63">
        <v>13.657538899153307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4.2188959850931669</v>
      </c>
      <c r="AZ63">
        <v>4.6896106513966487</v>
      </c>
      <c r="BA63">
        <v>3.4093441904761908</v>
      </c>
      <c r="BB63">
        <v>2.7100104835589942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79.625862066803876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</v>
      </c>
      <c r="L64">
        <v>8.5195145558301082</v>
      </c>
      <c r="M64">
        <v>2.5599802908702616</v>
      </c>
      <c r="N64">
        <v>2.8501012140654951</v>
      </c>
      <c r="O64">
        <v>3.1601689981744587</v>
      </c>
      <c r="P64">
        <v>5.2001558706467659</v>
      </c>
      <c r="Q64">
        <v>0.41004881310123681</v>
      </c>
      <c r="R64">
        <v>0.63986185530320772</v>
      </c>
      <c r="S64">
        <v>0.62973678373313347</v>
      </c>
      <c r="T64">
        <v>1.5608066979865773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2.9155093361221804</v>
      </c>
      <c r="AD64">
        <v>2.6443081163358171</v>
      </c>
      <c r="AE64">
        <v>4.9222452911183554</v>
      </c>
      <c r="AF64">
        <v>0</v>
      </c>
      <c r="AG64">
        <v>4.5351820188659175</v>
      </c>
      <c r="AH64">
        <v>13.657538899153307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4.2188959850931669</v>
      </c>
      <c r="AZ64">
        <v>4.6896106513966487</v>
      </c>
      <c r="BA64">
        <v>3.4093441904761908</v>
      </c>
      <c r="BB64">
        <v>2.7100104835589942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79.665966006680165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</v>
      </c>
      <c r="L65">
        <v>8.5195145558301082</v>
      </c>
      <c r="M65">
        <v>2.5599802908702616</v>
      </c>
      <c r="N65">
        <v>2.8501012140654951</v>
      </c>
      <c r="O65">
        <v>3.1601689981744587</v>
      </c>
      <c r="P65">
        <v>5.2001558706467659</v>
      </c>
      <c r="Q65">
        <v>0.41004881310123681</v>
      </c>
      <c r="R65">
        <v>0.63986185530320772</v>
      </c>
      <c r="S65">
        <v>0.62973678373313347</v>
      </c>
      <c r="T65">
        <v>1.5608066979865773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2.9155093361221804</v>
      </c>
      <c r="AD65">
        <v>2.6443081163358171</v>
      </c>
      <c r="AE65">
        <v>4.9222452911183554</v>
      </c>
      <c r="AF65">
        <v>0</v>
      </c>
      <c r="AG65">
        <v>4.5351820188659175</v>
      </c>
      <c r="AH65">
        <v>13.657538899153307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4.2188959850931669</v>
      </c>
      <c r="AZ65">
        <v>4.6896106513966487</v>
      </c>
      <c r="BA65">
        <v>3.4093441904761908</v>
      </c>
      <c r="BB65">
        <v>2.7100104835589942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79.665966006680165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</v>
      </c>
      <c r="L66">
        <v>8.5195145558301082</v>
      </c>
      <c r="M66">
        <v>2.5599802908702616</v>
      </c>
      <c r="N66">
        <v>2.8501012140654951</v>
      </c>
      <c r="O66">
        <v>3.1601689981744587</v>
      </c>
      <c r="P66">
        <v>5.2001558706467659</v>
      </c>
      <c r="Q66">
        <v>0.41004881310123681</v>
      </c>
      <c r="R66">
        <v>0.63986185530320772</v>
      </c>
      <c r="S66">
        <v>0.62973678373313347</v>
      </c>
      <c r="T66">
        <v>1.5608066979865773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2.9155093361221804</v>
      </c>
      <c r="AD66">
        <v>2.6443081163358171</v>
      </c>
      <c r="AE66">
        <v>4.9222452911183554</v>
      </c>
      <c r="AF66">
        <v>0</v>
      </c>
      <c r="AG66">
        <v>4.5351820188659175</v>
      </c>
      <c r="AH66">
        <v>13.657538899153307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4.2188959850931669</v>
      </c>
      <c r="AZ66">
        <v>4.6896106513966487</v>
      </c>
      <c r="BA66">
        <v>3.4093441904761908</v>
      </c>
      <c r="BB66">
        <v>2.7100104835589942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79.665966006680165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</v>
      </c>
      <c r="L67">
        <v>8.5194153049991836</v>
      </c>
      <c r="M67">
        <v>2.5599802908702616</v>
      </c>
      <c r="N67">
        <v>2.8501012140654951</v>
      </c>
      <c r="O67">
        <v>3.1601689981744587</v>
      </c>
      <c r="P67">
        <v>5.1998559508015481</v>
      </c>
      <c r="Q67">
        <v>0.41004881310123681</v>
      </c>
      <c r="R67">
        <v>0.63986185530320772</v>
      </c>
      <c r="S67">
        <v>0.62973678373313347</v>
      </c>
      <c r="T67">
        <v>1.5608066979865773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2.9155093361221804</v>
      </c>
      <c r="AD67">
        <v>2.6443081163358171</v>
      </c>
      <c r="AE67">
        <v>4.9222452911183554</v>
      </c>
      <c r="AF67">
        <v>0</v>
      </c>
      <c r="AG67">
        <v>4.5351820188659175</v>
      </c>
      <c r="AH67">
        <v>13.657538899153307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4.2188959850931669</v>
      </c>
      <c r="AZ67">
        <v>4.6896106513966487</v>
      </c>
      <c r="BA67">
        <v>3.4093441904761908</v>
      </c>
      <c r="BB67">
        <v>2.7100104835589942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79.665566836004032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</v>
      </c>
      <c r="L68">
        <v>8.5194153049991836</v>
      </c>
      <c r="M68">
        <v>2.5599802908702616</v>
      </c>
      <c r="N68">
        <v>2.8501012140654951</v>
      </c>
      <c r="O68">
        <v>3.1601689981744587</v>
      </c>
      <c r="P68">
        <v>5.1998559508015481</v>
      </c>
      <c r="Q68">
        <v>0.41004881310123681</v>
      </c>
      <c r="R68">
        <v>0.63986185530320772</v>
      </c>
      <c r="S68">
        <v>0.62973678373313347</v>
      </c>
      <c r="T68">
        <v>1.5608066979865773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2.9155093361221804</v>
      </c>
      <c r="AD68">
        <v>2.6443081163358171</v>
      </c>
      <c r="AE68">
        <v>4.9222452911183554</v>
      </c>
      <c r="AF68">
        <v>0</v>
      </c>
      <c r="AG68">
        <v>4.5351820188659175</v>
      </c>
      <c r="AH68">
        <v>13.657538899153307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4.2188959850931669</v>
      </c>
      <c r="AZ68">
        <v>4.6896106513966487</v>
      </c>
      <c r="BA68">
        <v>3.4093441904761908</v>
      </c>
      <c r="BB68">
        <v>2.7100104835589942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79.665566836004032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</v>
      </c>
      <c r="L69">
        <v>8.5194153049991836</v>
      </c>
      <c r="M69">
        <v>2.5599802908702616</v>
      </c>
      <c r="N69">
        <v>2.8501012140654951</v>
      </c>
      <c r="O69">
        <v>3.1601689981744587</v>
      </c>
      <c r="P69">
        <v>5.1998559508015481</v>
      </c>
      <c r="Q69">
        <v>0.41004881310123681</v>
      </c>
      <c r="R69">
        <v>0.63986185530320772</v>
      </c>
      <c r="S69">
        <v>0.62973678373313347</v>
      </c>
      <c r="T69">
        <v>1.5608066979865773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4.5436125673074761</v>
      </c>
      <c r="AC69">
        <v>2.9155093361221804</v>
      </c>
      <c r="AD69">
        <v>2.6443081163358171</v>
      </c>
      <c r="AE69">
        <v>4.9222452911183554</v>
      </c>
      <c r="AF69">
        <v>0</v>
      </c>
      <c r="AG69">
        <v>4.5351820188659175</v>
      </c>
      <c r="AH69">
        <v>13.657538899153307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4.2188959850931669</v>
      </c>
      <c r="AZ69">
        <v>4.6896106513966487</v>
      </c>
      <c r="BA69">
        <v>3.4093441904761908</v>
      </c>
      <c r="BB69">
        <v>2.7100104835589942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79.665566836004032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</v>
      </c>
      <c r="L70">
        <v>8.5194153049991836</v>
      </c>
      <c r="M70">
        <v>2.5599802908702616</v>
      </c>
      <c r="N70">
        <v>2.8501012140654951</v>
      </c>
      <c r="O70">
        <v>3.1601689981744587</v>
      </c>
      <c r="P70">
        <v>5.1998559508015481</v>
      </c>
      <c r="Q70">
        <v>0.41004881310123681</v>
      </c>
      <c r="R70">
        <v>0.63986185530320772</v>
      </c>
      <c r="S70">
        <v>0.62973678373313347</v>
      </c>
      <c r="T70">
        <v>1.5608066979865773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4.5436125673074761</v>
      </c>
      <c r="AC70">
        <v>2.9155093361221804</v>
      </c>
      <c r="AD70">
        <v>2.6443081163358171</v>
      </c>
      <c r="AE70">
        <v>4.9222452911183554</v>
      </c>
      <c r="AF70">
        <v>0</v>
      </c>
      <c r="AG70">
        <v>4.5351820188659175</v>
      </c>
      <c r="AH70">
        <v>13.657538899153307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4.2188959850931669</v>
      </c>
      <c r="AZ70">
        <v>4.6896106513966487</v>
      </c>
      <c r="BA70">
        <v>3.4093441904761908</v>
      </c>
      <c r="BB70">
        <v>2.7100104835589942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79.665566836004032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</v>
      </c>
      <c r="L71">
        <v>8.5194153049991836</v>
      </c>
      <c r="M71">
        <v>2.5599802908702616</v>
      </c>
      <c r="N71">
        <v>2.8501012140654951</v>
      </c>
      <c r="O71">
        <v>3.1601689981744587</v>
      </c>
      <c r="P71">
        <v>5.1998559508015481</v>
      </c>
      <c r="Q71">
        <v>0.41004881310123681</v>
      </c>
      <c r="R71">
        <v>0.63986185530320772</v>
      </c>
      <c r="S71">
        <v>0.62973678373313347</v>
      </c>
      <c r="T71">
        <v>1.5608066979865773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4.5436125673074761</v>
      </c>
      <c r="AC71">
        <v>2.9155093361221804</v>
      </c>
      <c r="AD71">
        <v>2.6443081163358171</v>
      </c>
      <c r="AE71">
        <v>4.9222452911183554</v>
      </c>
      <c r="AF71">
        <v>0</v>
      </c>
      <c r="AG71">
        <v>4.5351820188659175</v>
      </c>
      <c r="AH71">
        <v>13.657538899153307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4.2188959850931669</v>
      </c>
      <c r="AZ71">
        <v>4.6896106513966487</v>
      </c>
      <c r="BA71">
        <v>3.4093441904761908</v>
      </c>
      <c r="BB71">
        <v>2.7100104835589942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79.665566836004032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2.7899746012858131</v>
      </c>
      <c r="L72">
        <v>8.52</v>
      </c>
      <c r="M72">
        <v>2.5599802908702616</v>
      </c>
      <c r="N72">
        <v>2.8501012140654951</v>
      </c>
      <c r="O72">
        <v>3.1601689981744587</v>
      </c>
      <c r="P72">
        <v>5.1998559508015481</v>
      </c>
      <c r="Q72">
        <v>0.41004881310123681</v>
      </c>
      <c r="R72">
        <v>0.63986185530320772</v>
      </c>
      <c r="S72">
        <v>0.62973678373313347</v>
      </c>
      <c r="T72">
        <v>1.5608066979865773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4.5436125673074761</v>
      </c>
      <c r="AC72">
        <v>2.9155093361221804</v>
      </c>
      <c r="AD72">
        <v>2.6443081163358171</v>
      </c>
      <c r="AE72">
        <v>4.9222452911183554</v>
      </c>
      <c r="AF72">
        <v>0</v>
      </c>
      <c r="AG72">
        <v>4.5351820188659175</v>
      </c>
      <c r="AH72">
        <v>13.657538899153307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4.2188959850931669</v>
      </c>
      <c r="AZ72">
        <v>4.6896106513966487</v>
      </c>
      <c r="BA72">
        <v>3.4093441904761908</v>
      </c>
      <c r="BB72">
        <v>2.7100104835589942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79.666126132290657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2.7899746012858131</v>
      </c>
      <c r="L73">
        <v>8.52</v>
      </c>
      <c r="M73">
        <v>2.5599802908702616</v>
      </c>
      <c r="N73">
        <v>2.8501012140654951</v>
      </c>
      <c r="O73">
        <v>3.1601689981744587</v>
      </c>
      <c r="P73">
        <v>5.1998559508015481</v>
      </c>
      <c r="Q73">
        <v>0.41004881310123681</v>
      </c>
      <c r="R73">
        <v>0.63986185530320772</v>
      </c>
      <c r="S73">
        <v>0.62973678373313347</v>
      </c>
      <c r="T73">
        <v>1.5608066979865773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4.5436125673074761</v>
      </c>
      <c r="AC73">
        <v>2.9155093361221804</v>
      </c>
      <c r="AD73">
        <v>2.6443081163358171</v>
      </c>
      <c r="AE73">
        <v>4.9222452911183554</v>
      </c>
      <c r="AF73">
        <v>0</v>
      </c>
      <c r="AG73">
        <v>4.5351820188659175</v>
      </c>
      <c r="AH73">
        <v>13.657538899153307</v>
      </c>
      <c r="AI73">
        <v>0.35768416840116435</v>
      </c>
      <c r="AJ73">
        <v>0</v>
      </c>
      <c r="AK73">
        <v>0</v>
      </c>
      <c r="AL73">
        <v>0</v>
      </c>
      <c r="AM73">
        <v>0.5109773962240779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4.2188959850931669</v>
      </c>
      <c r="AZ73">
        <v>4.6896106513966487</v>
      </c>
      <c r="BA73">
        <v>3.4093441904761908</v>
      </c>
      <c r="BB73">
        <v>2.7100104835589942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80.534787696915899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</v>
      </c>
      <c r="L74">
        <v>8.52</v>
      </c>
      <c r="M74">
        <v>2.5599802908702616</v>
      </c>
      <c r="N74">
        <v>2.8501012140654951</v>
      </c>
      <c r="O74">
        <v>3.1601689981744587</v>
      </c>
      <c r="P74">
        <v>5.1998559508015481</v>
      </c>
      <c r="Q74">
        <v>0.41004881310123681</v>
      </c>
      <c r="R74">
        <v>0.63986185530320772</v>
      </c>
      <c r="S74">
        <v>0.62973678373313347</v>
      </c>
      <c r="T74">
        <v>1.5608066979865773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2.6443081163358171</v>
      </c>
      <c r="AE74">
        <v>4.9222452911183554</v>
      </c>
      <c r="AF74">
        <v>0</v>
      </c>
      <c r="AG74">
        <v>4.5351820188659175</v>
      </c>
      <c r="AH74">
        <v>13.657538899153307</v>
      </c>
      <c r="AI74">
        <v>0.63872172308983255</v>
      </c>
      <c r="AJ74">
        <v>0</v>
      </c>
      <c r="AK74">
        <v>0</v>
      </c>
      <c r="AL74">
        <v>0</v>
      </c>
      <c r="AM74">
        <v>1.0219547924481558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4.2188959850931669</v>
      </c>
      <c r="AZ74">
        <v>4.6896106513966487</v>
      </c>
      <c r="BA74">
        <v>3.4093441904761908</v>
      </c>
      <c r="BB74">
        <v>2.7100104835589942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81.326828046542829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2.7899980827761217</v>
      </c>
      <c r="L75">
        <v>8.52</v>
      </c>
      <c r="M75">
        <v>2.5599802908702616</v>
      </c>
      <c r="N75">
        <v>2.8501012140654951</v>
      </c>
      <c r="O75">
        <v>3.1601689981744587</v>
      </c>
      <c r="P75">
        <v>5.1998559508015481</v>
      </c>
      <c r="Q75">
        <v>0.41004881310123681</v>
      </c>
      <c r="R75">
        <v>0.63986185530320772</v>
      </c>
      <c r="S75">
        <v>0.62973678373313347</v>
      </c>
      <c r="T75">
        <v>1.5608066979865773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2.6443081163358171</v>
      </c>
      <c r="AE75">
        <v>4.9222452911183554</v>
      </c>
      <c r="AF75">
        <v>0</v>
      </c>
      <c r="AG75">
        <v>4.5351820188659175</v>
      </c>
      <c r="AH75">
        <v>13.657538899153307</v>
      </c>
      <c r="AI75">
        <v>1.0219547916523135</v>
      </c>
      <c r="AJ75">
        <v>0</v>
      </c>
      <c r="AK75">
        <v>0</v>
      </c>
      <c r="AL75">
        <v>0</v>
      </c>
      <c r="AM75">
        <v>1.5145370494955557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4.2188959850931669</v>
      </c>
      <c r="AZ75">
        <v>4.8595965385474864</v>
      </c>
      <c r="BA75">
        <v>3.4093441904761908</v>
      </c>
      <c r="BB75">
        <v>2.7100104835589942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82.372627342079667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</v>
      </c>
      <c r="L76">
        <v>8.52</v>
      </c>
      <c r="M76">
        <v>2.5599802908702616</v>
      </c>
      <c r="N76">
        <v>2.8501012140654951</v>
      </c>
      <c r="O76">
        <v>3.1601689981744587</v>
      </c>
      <c r="P76">
        <v>5.1998559508015481</v>
      </c>
      <c r="Q76">
        <v>0.41004881310123681</v>
      </c>
      <c r="R76">
        <v>0.63986185530320772</v>
      </c>
      <c r="S76">
        <v>0.62973678373313347</v>
      </c>
      <c r="T76">
        <v>1.5608066979865773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4.5351820188659175</v>
      </c>
      <c r="AH76">
        <v>13.657538899153307</v>
      </c>
      <c r="AI76">
        <v>4.9820297177693469</v>
      </c>
      <c r="AJ76">
        <v>0</v>
      </c>
      <c r="AK76">
        <v>0</v>
      </c>
      <c r="AL76">
        <v>0</v>
      </c>
      <c r="AM76">
        <v>1.5145370494955557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4.2188959850931669</v>
      </c>
      <c r="AZ76">
        <v>4.8595965385474864</v>
      </c>
      <c r="BA76">
        <v>3.4093441904761908</v>
      </c>
      <c r="BB76">
        <v>2.7100104835589942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86.338835880053296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2.749930854021847</v>
      </c>
      <c r="L77">
        <v>8.519845668421052</v>
      </c>
      <c r="M77">
        <v>2.5599802908702616</v>
      </c>
      <c r="N77">
        <v>2.8501012140654951</v>
      </c>
      <c r="O77">
        <v>3.1601689981744587</v>
      </c>
      <c r="P77">
        <v>5.1998559508015481</v>
      </c>
      <c r="Q77">
        <v>0.41004881310123681</v>
      </c>
      <c r="R77">
        <v>0.63986185530320772</v>
      </c>
      <c r="S77">
        <v>0.62973678373313347</v>
      </c>
      <c r="T77">
        <v>1.5608066979865773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4.5351820188659175</v>
      </c>
      <c r="AH77">
        <v>13.657538899153307</v>
      </c>
      <c r="AI77">
        <v>6.6427063192829472</v>
      </c>
      <c r="AJ77">
        <v>0</v>
      </c>
      <c r="AK77">
        <v>0</v>
      </c>
      <c r="AL77">
        <v>0</v>
      </c>
      <c r="AM77">
        <v>1.5145370494955557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4.2188959850931669</v>
      </c>
      <c r="AZ77">
        <v>4.8595965385474864</v>
      </c>
      <c r="BA77">
        <v>3.4093441904761908</v>
      </c>
      <c r="BB77">
        <v>2.7100104835589942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88.842768969040932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2.7899746012858131</v>
      </c>
      <c r="L78">
        <v>8.5199587033988813</v>
      </c>
      <c r="M78">
        <v>2.5599802908702616</v>
      </c>
      <c r="N78">
        <v>2.8501012140654951</v>
      </c>
      <c r="O78">
        <v>3.1601689981744587</v>
      </c>
      <c r="P78">
        <v>5.1998559508015481</v>
      </c>
      <c r="Q78">
        <v>0.41004881310123681</v>
      </c>
      <c r="R78">
        <v>0.63983028991696322</v>
      </c>
      <c r="S78">
        <v>0.62973678373313347</v>
      </c>
      <c r="T78">
        <v>1.5608066979865773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4.5436125673074761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4.5351820188659175</v>
      </c>
      <c r="AH78">
        <v>13.813987555245845</v>
      </c>
      <c r="AI78">
        <v>6.6427063192829472</v>
      </c>
      <c r="AJ78">
        <v>0</v>
      </c>
      <c r="AK78">
        <v>0</v>
      </c>
      <c r="AL78">
        <v>0</v>
      </c>
      <c r="AM78">
        <v>1.5145370494955557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3.1425110586706397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4.2922099523809525</v>
      </c>
      <c r="AZ78">
        <v>4.8595965385474864</v>
      </c>
      <c r="BA78">
        <v>3.4998113772455093</v>
      </c>
      <c r="BB78">
        <v>2.7100104835589942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89.316560993050857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2.7899607918705773</v>
      </c>
      <c r="L79">
        <v>8.52</v>
      </c>
      <c r="M79">
        <v>2.5599802908702616</v>
      </c>
      <c r="N79">
        <v>2.8501012140654951</v>
      </c>
      <c r="O79">
        <v>3.1601689981744587</v>
      </c>
      <c r="P79">
        <v>5.1998559508015481</v>
      </c>
      <c r="Q79">
        <v>0.41004881310123681</v>
      </c>
      <c r="R79">
        <v>0.63983028991696322</v>
      </c>
      <c r="S79">
        <v>0.62973678373313347</v>
      </c>
      <c r="T79">
        <v>1.5608066979865773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4.5436125673074761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4.5351820188659175</v>
      </c>
      <c r="AH79">
        <v>13.813987555245845</v>
      </c>
      <c r="AI79">
        <v>4.9820297177693469</v>
      </c>
      <c r="AJ79">
        <v>0</v>
      </c>
      <c r="AK79">
        <v>0</v>
      </c>
      <c r="AL79">
        <v>0</v>
      </c>
      <c r="AM79">
        <v>1.5145370494955557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3.1425110586706397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4.2922099523809525</v>
      </c>
      <c r="AZ79">
        <v>4.8595965385474864</v>
      </c>
      <c r="BA79">
        <v>3.4998113772455093</v>
      </c>
      <c r="BB79">
        <v>2.7100104835589942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87.655911878723131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2.7899607918705773</v>
      </c>
      <c r="L80">
        <v>8.52</v>
      </c>
      <c r="M80">
        <v>2.5599802908702616</v>
      </c>
      <c r="N80">
        <v>2.8501012140654951</v>
      </c>
      <c r="O80">
        <v>3.1601689981744587</v>
      </c>
      <c r="P80">
        <v>5.1998559508015481</v>
      </c>
      <c r="Q80">
        <v>0.41004881310123681</v>
      </c>
      <c r="R80">
        <v>0.63983028991696322</v>
      </c>
      <c r="S80">
        <v>0.62973678373313347</v>
      </c>
      <c r="T80">
        <v>1.5608066979865773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4.5436125673074761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4.5351820188659175</v>
      </c>
      <c r="AH80">
        <v>13.813987555245845</v>
      </c>
      <c r="AI80">
        <v>4.9820297177693469</v>
      </c>
      <c r="AJ80">
        <v>0</v>
      </c>
      <c r="AK80">
        <v>0</v>
      </c>
      <c r="AL80">
        <v>0</v>
      </c>
      <c r="AM80">
        <v>1.5145370494955557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3.1425110586706397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4.2922099523809525</v>
      </c>
      <c r="AZ80">
        <v>4.8595965385474864</v>
      </c>
      <c r="BA80">
        <v>3.4998113772455093</v>
      </c>
      <c r="BB80">
        <v>2.7100104835589942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87.655911878723131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2.7399683295056341</v>
      </c>
      <c r="L81">
        <v>8.52</v>
      </c>
      <c r="M81">
        <v>2.5599802908702616</v>
      </c>
      <c r="N81">
        <v>2.8501012140654951</v>
      </c>
      <c r="O81">
        <v>3.1601689981744587</v>
      </c>
      <c r="P81">
        <v>5.1998559508015481</v>
      </c>
      <c r="Q81">
        <v>0.41004881310123681</v>
      </c>
      <c r="R81">
        <v>0.63983028991696322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4.5436125673074761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4.5351820188659175</v>
      </c>
      <c r="AH81">
        <v>13.813987555245845</v>
      </c>
      <c r="AI81">
        <v>4.9820297177693469</v>
      </c>
      <c r="AJ81">
        <v>0</v>
      </c>
      <c r="AK81">
        <v>0</v>
      </c>
      <c r="AL81">
        <v>0</v>
      </c>
      <c r="AM81">
        <v>1.5145370494955557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3.1425110586706397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4.2922099523809525</v>
      </c>
      <c r="AZ81">
        <v>4.8595965385474864</v>
      </c>
      <c r="BA81">
        <v>3.4998113772455093</v>
      </c>
      <c r="BB81">
        <v>2.7100104835589942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87.605919416358191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2.7399717916531752</v>
      </c>
      <c r="L82">
        <v>8.52</v>
      </c>
      <c r="M82">
        <v>2.5599802908702616</v>
      </c>
      <c r="N82">
        <v>2.8501012140654951</v>
      </c>
      <c r="O82">
        <v>3.1601689981744587</v>
      </c>
      <c r="P82">
        <v>5.1998559508015481</v>
      </c>
      <c r="Q82">
        <v>0.41004881310123681</v>
      </c>
      <c r="R82">
        <v>0.63983028991696322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4.5436125673074761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4.5351820188659175</v>
      </c>
      <c r="AH82">
        <v>13.813987555245845</v>
      </c>
      <c r="AI82">
        <v>0.63872172308983255</v>
      </c>
      <c r="AJ82">
        <v>0</v>
      </c>
      <c r="AK82">
        <v>0</v>
      </c>
      <c r="AL82">
        <v>0</v>
      </c>
      <c r="AM82">
        <v>1.5145370494955557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3.1425110586706397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4.2922099523809525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83.262614883826217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2.6599614002464613</v>
      </c>
      <c r="L83">
        <v>8.52</v>
      </c>
      <c r="M83">
        <v>2.5599802908702616</v>
      </c>
      <c r="N83">
        <v>2.8501012140654951</v>
      </c>
      <c r="O83">
        <v>3.1601689981744587</v>
      </c>
      <c r="P83">
        <v>5.1998559508015481</v>
      </c>
      <c r="Q83">
        <v>0.41004881310123681</v>
      </c>
      <c r="R83">
        <v>0.63983028991696322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4.5436125673074761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4.5351820188659175</v>
      </c>
      <c r="AH83">
        <v>13.813987555245845</v>
      </c>
      <c r="AI83">
        <v>0.35768416840116435</v>
      </c>
      <c r="AJ83">
        <v>0</v>
      </c>
      <c r="AK83">
        <v>0</v>
      </c>
      <c r="AL83">
        <v>0</v>
      </c>
      <c r="AM83">
        <v>1.5145370494955557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3.1425110586706397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4.2922099523809525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82.901566937730834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2.79001069797516</v>
      </c>
      <c r="L84">
        <v>8.52</v>
      </c>
      <c r="M84">
        <v>2.5599802908702616</v>
      </c>
      <c r="N84">
        <v>2.8501012140654951</v>
      </c>
      <c r="O84">
        <v>3.1601689981744587</v>
      </c>
      <c r="P84">
        <v>5.1998559508015481</v>
      </c>
      <c r="Q84">
        <v>0.41004881310123681</v>
      </c>
      <c r="R84">
        <v>0.63983028991696322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4.5436125673074761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4.5351820188659175</v>
      </c>
      <c r="AH84">
        <v>13.813987555245845</v>
      </c>
      <c r="AI84">
        <v>0.35768416840116435</v>
      </c>
      <c r="AJ84">
        <v>0</v>
      </c>
      <c r="AK84">
        <v>0</v>
      </c>
      <c r="AL84">
        <v>0</v>
      </c>
      <c r="AM84">
        <v>1.5145370494955557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3.1425110586706397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4.2922099523809525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83.031616235459524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8.52</v>
      </c>
      <c r="M85">
        <v>2.5599802908702616</v>
      </c>
      <c r="N85">
        <v>2.8501012140654951</v>
      </c>
      <c r="O85">
        <v>3.1601689981744587</v>
      </c>
      <c r="P85">
        <v>5.1998559508015481</v>
      </c>
      <c r="Q85">
        <v>0.41004881310123681</v>
      </c>
      <c r="R85">
        <v>0.63983028991696322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4.5436125673074761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4.5351820188659175</v>
      </c>
      <c r="AH85">
        <v>13.813987555245845</v>
      </c>
      <c r="AI85">
        <v>1.4051878602147949</v>
      </c>
      <c r="AJ85">
        <v>0</v>
      </c>
      <c r="AK85">
        <v>0</v>
      </c>
      <c r="AL85">
        <v>0</v>
      </c>
      <c r="AM85">
        <v>1.5145370494955557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3.1425110586706397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4.2922099523809525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84.079119927273155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8.52</v>
      </c>
      <c r="M86">
        <v>2.5599802908702616</v>
      </c>
      <c r="N86">
        <v>2.8501012140654951</v>
      </c>
      <c r="O86">
        <v>3.1601689981744587</v>
      </c>
      <c r="P86">
        <v>5.1998559508015481</v>
      </c>
      <c r="Q86">
        <v>0.41004881310123681</v>
      </c>
      <c r="R86">
        <v>0.63983028991696322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4.5351820188659175</v>
      </c>
      <c r="AH86">
        <v>13.657538899153307</v>
      </c>
      <c r="AI86">
        <v>1.4051878602147949</v>
      </c>
      <c r="AJ86">
        <v>0</v>
      </c>
      <c r="AK86">
        <v>0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4.2188959850931669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83.645453120118788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8.52</v>
      </c>
      <c r="M87">
        <v>2.5599802908702616</v>
      </c>
      <c r="N87">
        <v>2.8501012140654951</v>
      </c>
      <c r="O87">
        <v>3.1601689981744587</v>
      </c>
      <c r="P87">
        <v>5.1998559508015481</v>
      </c>
      <c r="Q87">
        <v>0.41004881310123681</v>
      </c>
      <c r="R87">
        <v>0.63983028991696322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4.5351820188659175</v>
      </c>
      <c r="AH87">
        <v>13.657538899153307</v>
      </c>
      <c r="AI87">
        <v>1.4051878602147949</v>
      </c>
      <c r="AJ87">
        <v>0</v>
      </c>
      <c r="AK87">
        <v>0</v>
      </c>
      <c r="AL87">
        <v>0</v>
      </c>
      <c r="AM87">
        <v>1.5145370494955557</v>
      </c>
      <c r="AN87">
        <v>7.0259325874958756E-2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4.2188959850931669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83.645453120118788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8.52</v>
      </c>
      <c r="M88">
        <v>2.5599802908702616</v>
      </c>
      <c r="N88">
        <v>2.8501012140654951</v>
      </c>
      <c r="O88">
        <v>3.1601689981744587</v>
      </c>
      <c r="P88">
        <v>5.1998559508015481</v>
      </c>
      <c r="Q88">
        <v>0.41004881310123681</v>
      </c>
      <c r="R88">
        <v>0.63983028991696322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4.5351820188659175</v>
      </c>
      <c r="AH88">
        <v>13.657538899153307</v>
      </c>
      <c r="AI88">
        <v>1.4051878602147949</v>
      </c>
      <c r="AJ88">
        <v>0</v>
      </c>
      <c r="AK88">
        <v>0</v>
      </c>
      <c r="AL88">
        <v>0</v>
      </c>
      <c r="AM88">
        <v>1.5145370494955557</v>
      </c>
      <c r="AN88">
        <v>7.0259325874958756E-2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4.2188959850931669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83.645453120118788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8.52</v>
      </c>
      <c r="M89">
        <v>2.5599802908702616</v>
      </c>
      <c r="N89">
        <v>2.8501012140654951</v>
      </c>
      <c r="O89">
        <v>3.1601689981744587</v>
      </c>
      <c r="P89">
        <v>5.1998559508015481</v>
      </c>
      <c r="Q89">
        <v>0.41004881310123681</v>
      </c>
      <c r="R89">
        <v>0.63983028991696322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4.5351820188659175</v>
      </c>
      <c r="AH89">
        <v>13.657538899153307</v>
      </c>
      <c r="AI89">
        <v>1.4051878602147949</v>
      </c>
      <c r="AJ89">
        <v>0</v>
      </c>
      <c r="AK89">
        <v>0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4.2188959850931669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83.645453120118788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8.52</v>
      </c>
      <c r="M90">
        <v>2.5599802908702616</v>
      </c>
      <c r="N90">
        <v>2.8501012140654951</v>
      </c>
      <c r="O90">
        <v>3.1601689981744587</v>
      </c>
      <c r="P90">
        <v>5.1998559508015481</v>
      </c>
      <c r="Q90">
        <v>0.41004881310123681</v>
      </c>
      <c r="R90">
        <v>0.63983028991696322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4.5436125673074761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4.5351820188659175</v>
      </c>
      <c r="AH90">
        <v>13.813987555245845</v>
      </c>
      <c r="AI90">
        <v>1.4051878602147949</v>
      </c>
      <c r="AJ90">
        <v>0</v>
      </c>
      <c r="AK90">
        <v>0</v>
      </c>
      <c r="AL90">
        <v>0</v>
      </c>
      <c r="AM90">
        <v>1.5145370494955557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3.1425110586706397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4.2922099523809525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84.079119927273155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8.52</v>
      </c>
      <c r="M91">
        <v>2.5599802908702616</v>
      </c>
      <c r="N91">
        <v>2.8501012140654951</v>
      </c>
      <c r="O91">
        <v>3.1601689981744587</v>
      </c>
      <c r="P91">
        <v>5.1998559508015481</v>
      </c>
      <c r="Q91">
        <v>0.41004881310123681</v>
      </c>
      <c r="R91">
        <v>0.63983028991696322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4.5436125673074761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4.5351820188659175</v>
      </c>
      <c r="AH91">
        <v>13.813987555245845</v>
      </c>
      <c r="AI91">
        <v>1.4051878602147949</v>
      </c>
      <c r="AJ91">
        <v>0</v>
      </c>
      <c r="AK91">
        <v>0</v>
      </c>
      <c r="AL91">
        <v>0</v>
      </c>
      <c r="AM91">
        <v>1.5145370494955557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3.1425110586706397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4.2922099523809525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84.079119927273155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8.52</v>
      </c>
      <c r="M92">
        <v>2.5599802908702616</v>
      </c>
      <c r="N92">
        <v>2.8501012140654951</v>
      </c>
      <c r="O92">
        <v>3.1601689981744587</v>
      </c>
      <c r="P92">
        <v>5.1998559508015481</v>
      </c>
      <c r="Q92">
        <v>0.41004881310123681</v>
      </c>
      <c r="R92">
        <v>0.63983028991696322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4.5436125673074761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4.5351820188659175</v>
      </c>
      <c r="AH92">
        <v>13.813987555245845</v>
      </c>
      <c r="AI92">
        <v>1.4051878602147949</v>
      </c>
      <c r="AJ92">
        <v>0</v>
      </c>
      <c r="AK92">
        <v>0</v>
      </c>
      <c r="AL92">
        <v>0</v>
      </c>
      <c r="AM92">
        <v>1.5145370494955557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3.1425110586706397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4.2922099523809525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84.079119927273155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8.52</v>
      </c>
      <c r="M93">
        <v>2.5599802908702616</v>
      </c>
      <c r="N93">
        <v>2.8501012140654951</v>
      </c>
      <c r="O93">
        <v>3.1601689981744587</v>
      </c>
      <c r="P93">
        <v>5.1998559508015481</v>
      </c>
      <c r="Q93">
        <v>0.41004881310123681</v>
      </c>
      <c r="R93">
        <v>0.63983028991696322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4.5436125673074761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4.5351820188659175</v>
      </c>
      <c r="AH93">
        <v>13.813987555245845</v>
      </c>
      <c r="AI93">
        <v>1.4051878602147949</v>
      </c>
      <c r="AJ93">
        <v>0</v>
      </c>
      <c r="AK93">
        <v>0</v>
      </c>
      <c r="AL93">
        <v>0</v>
      </c>
      <c r="AM93">
        <v>1.5145370494955557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3.1425110586706397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4.2922099523809525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84.079119927273155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8.52</v>
      </c>
      <c r="M94">
        <v>2.5599802908702616</v>
      </c>
      <c r="N94">
        <v>2.8501012140654951</v>
      </c>
      <c r="O94">
        <v>3.1601689981744587</v>
      </c>
      <c r="P94">
        <v>5.1998559508015481</v>
      </c>
      <c r="Q94">
        <v>0.41004881310123681</v>
      </c>
      <c r="R94">
        <v>0.63983028991696322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4.5351820188659175</v>
      </c>
      <c r="AH94">
        <v>13.657538899153307</v>
      </c>
      <c r="AI94">
        <v>1.4051878602147949</v>
      </c>
      <c r="AJ94">
        <v>0</v>
      </c>
      <c r="AK94">
        <v>0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4.2188959850931669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83.645453120118788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8.52</v>
      </c>
      <c r="M95">
        <v>2.5599802908702616</v>
      </c>
      <c r="N95">
        <v>2.8501012140654951</v>
      </c>
      <c r="O95">
        <v>3.1601689981744587</v>
      </c>
      <c r="P95">
        <v>5.1998559508015481</v>
      </c>
      <c r="Q95">
        <v>0.41004881310123681</v>
      </c>
      <c r="R95">
        <v>0.63983028991696322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4.5351820188659175</v>
      </c>
      <c r="AH95">
        <v>13.657538899153307</v>
      </c>
      <c r="AI95">
        <v>0.35768416840116435</v>
      </c>
      <c r="AJ95">
        <v>0</v>
      </c>
      <c r="AK95">
        <v>0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4.2188959850931669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82.597949428305157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8.52</v>
      </c>
      <c r="M96">
        <v>2.5599802908702616</v>
      </c>
      <c r="N96">
        <v>2.8501012140654951</v>
      </c>
      <c r="O96">
        <v>3.1601689981744587</v>
      </c>
      <c r="P96">
        <v>5.1998559508015481</v>
      </c>
      <c r="Q96">
        <v>0.41004881310123681</v>
      </c>
      <c r="R96">
        <v>0.63983028991696322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4.5351820188659175</v>
      </c>
      <c r="AH96">
        <v>13.657538899153307</v>
      </c>
      <c r="AI96">
        <v>0.35768416840116435</v>
      </c>
      <c r="AJ96">
        <v>0</v>
      </c>
      <c r="AK96">
        <v>0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4.2188959850931669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82.597949428305157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8.52</v>
      </c>
      <c r="M97">
        <v>2.5599802908702616</v>
      </c>
      <c r="N97">
        <v>2.8501012140654951</v>
      </c>
      <c r="O97">
        <v>3.1601689981744587</v>
      </c>
      <c r="P97">
        <v>5.1998559508015481</v>
      </c>
      <c r="Q97">
        <v>0.41004881310123681</v>
      </c>
      <c r="R97">
        <v>0.63983028991696322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4.5351820188659175</v>
      </c>
      <c r="AH97">
        <v>13.657538899153307</v>
      </c>
      <c r="AI97">
        <v>0.35768416840116435</v>
      </c>
      <c r="AJ97">
        <v>0</v>
      </c>
      <c r="AK97">
        <v>0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4.2188959850931669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82.597949428305157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8.52</v>
      </c>
      <c r="M98">
        <v>2.5599802908702616</v>
      </c>
      <c r="N98">
        <v>2.8501012140654951</v>
      </c>
      <c r="O98">
        <v>3.1601689981744587</v>
      </c>
      <c r="P98">
        <v>5.1998559508015481</v>
      </c>
      <c r="Q98">
        <v>0.41004881310123681</v>
      </c>
      <c r="R98">
        <v>0.63983028991696322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4.5351820188659175</v>
      </c>
      <c r="AH98">
        <v>13.657538899153307</v>
      </c>
      <c r="AI98">
        <v>0.35768416840116435</v>
      </c>
      <c r="AJ98">
        <v>0</v>
      </c>
      <c r="AK98">
        <v>0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4.2188959850931669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82.597949428305157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1.5288116877018282E-7</v>
      </c>
      <c r="E99">
        <f t="shared" si="2"/>
        <v>0</v>
      </c>
      <c r="F99">
        <f t="shared" si="2"/>
        <v>0</v>
      </c>
      <c r="G99">
        <f t="shared" si="2"/>
        <v>6.4679481681558011E-7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6.6900189466767554E-2</v>
      </c>
      <c r="L99">
        <f t="shared" si="2"/>
        <v>0.15795796334346768</v>
      </c>
      <c r="M99">
        <f t="shared" si="2"/>
        <v>6.1439526980886373E-2</v>
      </c>
      <c r="N99">
        <f t="shared" si="2"/>
        <v>6.8402429137571788E-2</v>
      </c>
      <c r="O99">
        <f t="shared" si="2"/>
        <v>7.5844055956187137E-2</v>
      </c>
      <c r="P99">
        <f t="shared" si="2"/>
        <v>0.11765086480448876</v>
      </c>
      <c r="Q99">
        <f t="shared" si="2"/>
        <v>9.8197304104610805E-3</v>
      </c>
      <c r="R99">
        <f t="shared" si="2"/>
        <v>1.5367746128469523E-2</v>
      </c>
      <c r="S99">
        <f t="shared" si="2"/>
        <v>1.5115900094998629E-2</v>
      </c>
      <c r="T99">
        <f t="shared" si="2"/>
        <v>3.7462332090434855E-2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0.10904670161537949</v>
      </c>
      <c r="AC99">
        <f t="shared" si="2"/>
        <v>6.9972224066932209E-2</v>
      </c>
      <c r="AD99">
        <f t="shared" si="2"/>
        <v>6.5351456322054538E-2</v>
      </c>
      <c r="AE99">
        <f t="shared" si="2"/>
        <v>0.11813388698684064</v>
      </c>
      <c r="AF99">
        <f t="shared" si="2"/>
        <v>0</v>
      </c>
      <c r="AG99">
        <f t="shared" si="2"/>
        <v>0.10884436845278188</v>
      </c>
      <c r="AH99">
        <f t="shared" si="2"/>
        <v>0.32825027954795688</v>
      </c>
      <c r="AI99">
        <f t="shared" si="2"/>
        <v>3.069058028693547E-2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1.1198580975982303E-2</v>
      </c>
      <c r="AN99">
        <f t="shared" si="2"/>
        <v>1.6862238209990124E-3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7.303808847099609E-2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0.10147344554409944</v>
      </c>
      <c r="AZ99">
        <f t="shared" si="2"/>
        <v>8.491980043186137E-2</v>
      </c>
      <c r="BA99">
        <f t="shared" si="2"/>
        <v>8.2095662131736566E-2</v>
      </c>
      <c r="BB99">
        <f t="shared" si="2"/>
        <v>6.5027627013846664E-2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1.8756904637581224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19.298002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19.298002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18.819787000000002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18.819787000000002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17.576139999999999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17.576139999999999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16.276221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16.276221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15.030859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15.030859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15.047197000000001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15.047197000000001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12.885337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12.885337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10.961376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10.961376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13.834409000000001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13.834409000000001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12.420835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12.420835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12.446047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12.446047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16.73921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16.73921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14.365773000000001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14.365773000000001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15.182734999999999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15.182734999999999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14.109116999999999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14.109116999999999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18.712686999999999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18.712686999999999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18.366074999999999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18.366074999999999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18.542659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18.542659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19.298003999999999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19.298003999999999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18.529851000000001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18.529851000000001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19.297999999999998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19.297999999999998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19.297999999999998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19.297999999999998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19.297999999999998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19.297999999999998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19.297999999999998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19.297999999999998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19.297999999999998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19.297999999999998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19.297999999999998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19.297999999999998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19.297999999999998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19.297999999999998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19.297999999999998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19.297999999999998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19.297999999999998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19.297999999999998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19.297999999999998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19.297999999999998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19.298002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19.298002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19.298002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19.298002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0.44627262374999993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0.44627262374999993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48.42</v>
      </c>
      <c r="E3" s="201">
        <v>0</v>
      </c>
      <c r="F3" s="201">
        <v>0</v>
      </c>
      <c r="G3" s="201">
        <v>68.62</v>
      </c>
      <c r="H3" s="201">
        <v>0</v>
      </c>
      <c r="I3" s="201">
        <v>0</v>
      </c>
      <c r="J3" s="201">
        <v>66.12</v>
      </c>
      <c r="K3" s="201">
        <v>494.07</v>
      </c>
      <c r="L3" s="201">
        <v>17.45</v>
      </c>
      <c r="M3" s="201">
        <v>63.86</v>
      </c>
      <c r="N3" s="201">
        <v>52.91</v>
      </c>
      <c r="O3" s="201">
        <v>73.959999999999994</v>
      </c>
      <c r="P3" s="201">
        <v>31.36</v>
      </c>
      <c r="Q3" s="201">
        <v>9.58</v>
      </c>
      <c r="R3" s="201">
        <v>18.87</v>
      </c>
      <c r="S3" s="201">
        <v>11.76</v>
      </c>
      <c r="T3" s="201">
        <v>1.42</v>
      </c>
      <c r="U3" s="201">
        <v>57.96</v>
      </c>
      <c r="V3" s="201">
        <v>8.82</v>
      </c>
      <c r="W3" s="201">
        <v>18.77</v>
      </c>
      <c r="X3" s="201">
        <v>62.84</v>
      </c>
      <c r="Y3" s="201">
        <v>0</v>
      </c>
      <c r="Z3">
        <v>0</v>
      </c>
      <c r="AA3" s="201">
        <v>14.1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661.48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48.42</v>
      </c>
      <c r="E4" s="201">
        <v>0</v>
      </c>
      <c r="F4" s="201">
        <v>0</v>
      </c>
      <c r="G4" s="201">
        <v>73.72</v>
      </c>
      <c r="H4" s="201">
        <v>0</v>
      </c>
      <c r="I4" s="201">
        <v>0</v>
      </c>
      <c r="J4" s="201">
        <v>71.8</v>
      </c>
      <c r="K4" s="201">
        <v>494.07</v>
      </c>
      <c r="L4" s="201">
        <v>17.45</v>
      </c>
      <c r="M4" s="201">
        <v>63.86</v>
      </c>
      <c r="N4" s="201">
        <v>52.91</v>
      </c>
      <c r="O4" s="201">
        <v>73.959999999999994</v>
      </c>
      <c r="P4" s="201">
        <v>31.36</v>
      </c>
      <c r="Q4" s="201">
        <v>9.6199999999999992</v>
      </c>
      <c r="R4" s="201">
        <v>18.87</v>
      </c>
      <c r="S4" s="201">
        <v>11.76</v>
      </c>
      <c r="T4" s="201">
        <v>1.42</v>
      </c>
      <c r="U4" s="201">
        <v>57.96</v>
      </c>
      <c r="V4" s="201">
        <v>8.82</v>
      </c>
      <c r="W4" s="201">
        <v>18.77</v>
      </c>
      <c r="X4" s="201">
        <v>62.84</v>
      </c>
      <c r="Y4" s="201">
        <v>0</v>
      </c>
      <c r="Z4">
        <v>0</v>
      </c>
      <c r="AA4" s="201">
        <v>14.1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661.48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48.42</v>
      </c>
      <c r="E5" s="201">
        <v>0</v>
      </c>
      <c r="F5" s="201">
        <v>0</v>
      </c>
      <c r="G5" s="201">
        <v>73.72</v>
      </c>
      <c r="H5" s="201">
        <v>0</v>
      </c>
      <c r="I5" s="201">
        <v>0</v>
      </c>
      <c r="J5" s="201">
        <v>71.8</v>
      </c>
      <c r="K5" s="201">
        <v>494.07</v>
      </c>
      <c r="L5" s="201">
        <v>17.45</v>
      </c>
      <c r="M5" s="201">
        <v>63.86</v>
      </c>
      <c r="N5" s="201">
        <v>52.91</v>
      </c>
      <c r="O5" s="201">
        <v>73.959999999999994</v>
      </c>
      <c r="P5" s="201">
        <v>31.36</v>
      </c>
      <c r="Q5" s="201">
        <v>9.6199999999999992</v>
      </c>
      <c r="R5" s="201">
        <v>18.87</v>
      </c>
      <c r="S5" s="201">
        <v>11.76</v>
      </c>
      <c r="T5" s="201">
        <v>1.42</v>
      </c>
      <c r="U5" s="201">
        <v>57.96</v>
      </c>
      <c r="V5" s="201">
        <v>8.82</v>
      </c>
      <c r="W5" s="201">
        <v>18.77</v>
      </c>
      <c r="X5" s="201">
        <v>62.84</v>
      </c>
      <c r="Y5" s="201">
        <v>0</v>
      </c>
      <c r="Z5">
        <v>0</v>
      </c>
      <c r="AA5" s="201">
        <v>14.1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661.48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29.12</v>
      </c>
      <c r="E6" s="201">
        <v>0</v>
      </c>
      <c r="F6" s="201">
        <v>0</v>
      </c>
      <c r="G6" s="201">
        <v>41.88</v>
      </c>
      <c r="H6" s="201">
        <v>0</v>
      </c>
      <c r="I6" s="201">
        <v>0</v>
      </c>
      <c r="J6" s="201">
        <v>51.54</v>
      </c>
      <c r="K6" s="201">
        <v>494.07</v>
      </c>
      <c r="L6" s="201">
        <v>17.45</v>
      </c>
      <c r="M6" s="201">
        <v>63.86</v>
      </c>
      <c r="N6" s="201">
        <v>52.91</v>
      </c>
      <c r="O6" s="201">
        <v>73.959999999999994</v>
      </c>
      <c r="P6" s="201">
        <v>31.36</v>
      </c>
      <c r="Q6" s="201">
        <v>9.6199999999999992</v>
      </c>
      <c r="R6" s="201">
        <v>18.87</v>
      </c>
      <c r="S6" s="201">
        <v>11.76</v>
      </c>
      <c r="T6" s="201">
        <v>1.42</v>
      </c>
      <c r="U6" s="201">
        <v>57.96</v>
      </c>
      <c r="V6" s="201">
        <v>8.82</v>
      </c>
      <c r="W6" s="201">
        <v>18.77</v>
      </c>
      <c r="X6" s="201">
        <v>62.84</v>
      </c>
      <c r="Y6" s="201">
        <v>0</v>
      </c>
      <c r="Z6">
        <v>0</v>
      </c>
      <c r="AA6" s="201">
        <v>14.1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661.48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4.91</v>
      </c>
      <c r="E7" s="201">
        <v>0</v>
      </c>
      <c r="F7" s="201">
        <v>0</v>
      </c>
      <c r="G7" s="201">
        <v>5.29</v>
      </c>
      <c r="H7" s="201">
        <v>0</v>
      </c>
      <c r="I7" s="201">
        <v>0</v>
      </c>
      <c r="J7" s="201">
        <v>11.01</v>
      </c>
      <c r="K7" s="201">
        <v>494.28</v>
      </c>
      <c r="L7" s="201">
        <v>17.45</v>
      </c>
      <c r="M7" s="201">
        <v>63.86</v>
      </c>
      <c r="N7" s="201">
        <v>52.91</v>
      </c>
      <c r="O7" s="201">
        <v>73.959999999999994</v>
      </c>
      <c r="P7" s="201">
        <v>31.36</v>
      </c>
      <c r="Q7" s="201">
        <v>9.6199999999999992</v>
      </c>
      <c r="R7" s="201">
        <v>18.87</v>
      </c>
      <c r="S7" s="201">
        <v>11.76</v>
      </c>
      <c r="T7" s="201">
        <v>1.42</v>
      </c>
      <c r="U7" s="201">
        <v>57.96</v>
      </c>
      <c r="V7" s="201">
        <v>8.82</v>
      </c>
      <c r="W7" s="201">
        <v>18.77</v>
      </c>
      <c r="X7" s="201">
        <v>62.84</v>
      </c>
      <c r="Y7" s="201">
        <v>0</v>
      </c>
      <c r="Z7">
        <v>0</v>
      </c>
      <c r="AA7" s="201">
        <v>14.1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112.56</v>
      </c>
      <c r="AJ7" s="201">
        <v>0</v>
      </c>
      <c r="AK7" s="201">
        <v>0</v>
      </c>
      <c r="AL7" s="201">
        <v>0</v>
      </c>
      <c r="AM7" s="201">
        <v>511.48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4.09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494.28</v>
      </c>
      <c r="L8" s="201">
        <v>17.45</v>
      </c>
      <c r="M8" s="201">
        <v>63.86</v>
      </c>
      <c r="N8" s="201">
        <v>52.91</v>
      </c>
      <c r="O8" s="201">
        <v>73.959999999999994</v>
      </c>
      <c r="P8" s="201">
        <v>31.36</v>
      </c>
      <c r="Q8" s="201">
        <v>9.6199999999999992</v>
      </c>
      <c r="R8" s="201">
        <v>19.13</v>
      </c>
      <c r="S8" s="201">
        <v>11.76</v>
      </c>
      <c r="T8" s="201">
        <v>1.42</v>
      </c>
      <c r="U8" s="201">
        <v>57.96</v>
      </c>
      <c r="V8" s="201">
        <v>8.82</v>
      </c>
      <c r="W8" s="201">
        <v>18.77</v>
      </c>
      <c r="X8" s="201">
        <v>62.84</v>
      </c>
      <c r="Y8" s="201">
        <v>0</v>
      </c>
      <c r="Z8">
        <v>0</v>
      </c>
      <c r="AA8" s="201">
        <v>14.1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112.56</v>
      </c>
      <c r="AJ8" s="201">
        <v>0</v>
      </c>
      <c r="AK8" s="201">
        <v>0</v>
      </c>
      <c r="AL8" s="201">
        <v>0</v>
      </c>
      <c r="AM8" s="201">
        <v>511.48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4.09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494.28</v>
      </c>
      <c r="L9" s="201">
        <v>17.45</v>
      </c>
      <c r="M9" s="201">
        <v>63.86</v>
      </c>
      <c r="N9" s="201">
        <v>52.91</v>
      </c>
      <c r="O9" s="201">
        <v>73.959999999999994</v>
      </c>
      <c r="P9" s="201">
        <v>29.81</v>
      </c>
      <c r="Q9" s="201">
        <v>9.6199999999999992</v>
      </c>
      <c r="R9" s="201">
        <v>19.13</v>
      </c>
      <c r="S9" s="201">
        <v>11.76</v>
      </c>
      <c r="T9" s="201">
        <v>1.42</v>
      </c>
      <c r="U9" s="201">
        <v>57.96</v>
      </c>
      <c r="V9" s="201">
        <v>8.82</v>
      </c>
      <c r="W9" s="201">
        <v>18.77</v>
      </c>
      <c r="X9" s="201">
        <v>62.84</v>
      </c>
      <c r="Y9" s="201">
        <v>0</v>
      </c>
      <c r="Z9">
        <v>0</v>
      </c>
      <c r="AA9" s="201">
        <v>14.1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112.56</v>
      </c>
      <c r="AJ9" s="201">
        <v>0</v>
      </c>
      <c r="AK9" s="201">
        <v>0</v>
      </c>
      <c r="AL9" s="201">
        <v>0</v>
      </c>
      <c r="AM9" s="201">
        <v>511.48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4.09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494.28</v>
      </c>
      <c r="L10" s="201">
        <v>17.45</v>
      </c>
      <c r="M10" s="201">
        <v>63.86</v>
      </c>
      <c r="N10" s="201">
        <v>52.91</v>
      </c>
      <c r="O10" s="201">
        <v>73.959999999999994</v>
      </c>
      <c r="P10" s="201">
        <v>29.81</v>
      </c>
      <c r="Q10" s="201">
        <v>9.6199999999999992</v>
      </c>
      <c r="R10" s="201">
        <v>19.13</v>
      </c>
      <c r="S10" s="201">
        <v>11.76</v>
      </c>
      <c r="T10" s="201">
        <v>1.42</v>
      </c>
      <c r="U10" s="201">
        <v>57.96</v>
      </c>
      <c r="V10" s="201">
        <v>8.82</v>
      </c>
      <c r="W10" s="201">
        <v>18.77</v>
      </c>
      <c r="X10" s="201">
        <v>62.84</v>
      </c>
      <c r="Y10" s="201">
        <v>0</v>
      </c>
      <c r="Z10">
        <v>0</v>
      </c>
      <c r="AA10" s="201">
        <v>14.1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112.56</v>
      </c>
      <c r="AJ10" s="201">
        <v>0</v>
      </c>
      <c r="AK10" s="201">
        <v>0</v>
      </c>
      <c r="AL10" s="201">
        <v>0</v>
      </c>
      <c r="AM10" s="201">
        <v>511.48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4.09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494.28</v>
      </c>
      <c r="L11" s="201">
        <v>17.46</v>
      </c>
      <c r="M11" s="201">
        <v>63.86</v>
      </c>
      <c r="N11" s="201">
        <v>52.91</v>
      </c>
      <c r="O11" s="201">
        <v>73.959999999999994</v>
      </c>
      <c r="P11" s="201">
        <v>29.81</v>
      </c>
      <c r="Q11" s="201">
        <v>9.6199999999999992</v>
      </c>
      <c r="R11" s="201">
        <v>19.13</v>
      </c>
      <c r="S11" s="201">
        <v>11.76</v>
      </c>
      <c r="T11" s="201">
        <v>1.42</v>
      </c>
      <c r="U11" s="201">
        <v>57.96</v>
      </c>
      <c r="V11" s="201">
        <v>8.82</v>
      </c>
      <c r="W11" s="201">
        <v>18.77</v>
      </c>
      <c r="X11" s="201">
        <v>62.84</v>
      </c>
      <c r="Y11" s="201">
        <v>0</v>
      </c>
      <c r="Z11">
        <v>0</v>
      </c>
      <c r="AA11" s="201">
        <v>14.1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170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4.09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494.28</v>
      </c>
      <c r="L12" s="201">
        <v>17.46</v>
      </c>
      <c r="M12" s="201">
        <v>63.86</v>
      </c>
      <c r="N12" s="201">
        <v>52.91</v>
      </c>
      <c r="O12" s="201">
        <v>73.959999999999994</v>
      </c>
      <c r="P12" s="201">
        <v>29.81</v>
      </c>
      <c r="Q12" s="201">
        <v>9.6199999999999992</v>
      </c>
      <c r="R12" s="201">
        <v>19.13</v>
      </c>
      <c r="S12" s="201">
        <v>11.76</v>
      </c>
      <c r="T12" s="201">
        <v>1.42</v>
      </c>
      <c r="U12" s="201">
        <v>57.96</v>
      </c>
      <c r="V12" s="201">
        <v>8.82</v>
      </c>
      <c r="W12" s="201">
        <v>18.77</v>
      </c>
      <c r="X12" s="201">
        <v>62.84</v>
      </c>
      <c r="Y12" s="201">
        <v>0</v>
      </c>
      <c r="Z12">
        <v>0</v>
      </c>
      <c r="AA12" s="201">
        <v>14.1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170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4.09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494.28</v>
      </c>
      <c r="L13" s="201">
        <v>17.46</v>
      </c>
      <c r="M13" s="201">
        <v>63.86</v>
      </c>
      <c r="N13" s="201">
        <v>52.91</v>
      </c>
      <c r="O13" s="201">
        <v>73.959999999999994</v>
      </c>
      <c r="P13" s="201">
        <v>29.81</v>
      </c>
      <c r="Q13" s="201">
        <v>9.6199999999999992</v>
      </c>
      <c r="R13" s="201">
        <v>19.13</v>
      </c>
      <c r="S13" s="201">
        <v>11.76</v>
      </c>
      <c r="T13" s="201">
        <v>1.42</v>
      </c>
      <c r="U13" s="201">
        <v>57.96</v>
      </c>
      <c r="V13" s="201">
        <v>8.82</v>
      </c>
      <c r="W13" s="201">
        <v>18.77</v>
      </c>
      <c r="X13" s="201">
        <v>62.84</v>
      </c>
      <c r="Y13" s="201">
        <v>0</v>
      </c>
      <c r="Z13">
        <v>0</v>
      </c>
      <c r="AA13" s="201">
        <v>14.1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170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4.09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494.28</v>
      </c>
      <c r="L14" s="201">
        <v>17.46</v>
      </c>
      <c r="M14" s="201">
        <v>63.86</v>
      </c>
      <c r="N14" s="201">
        <v>52.91</v>
      </c>
      <c r="O14" s="201">
        <v>73.959999999999994</v>
      </c>
      <c r="P14" s="201">
        <v>29.81</v>
      </c>
      <c r="Q14" s="201">
        <v>9.6199999999999992</v>
      </c>
      <c r="R14" s="201">
        <v>19.13</v>
      </c>
      <c r="S14" s="201">
        <v>11.76</v>
      </c>
      <c r="T14" s="201">
        <v>1.42</v>
      </c>
      <c r="U14" s="201">
        <v>57.96</v>
      </c>
      <c r="V14" s="201">
        <v>8.82</v>
      </c>
      <c r="W14" s="201">
        <v>18.77</v>
      </c>
      <c r="X14" s="201">
        <v>62.84</v>
      </c>
      <c r="Y14" s="201">
        <v>0</v>
      </c>
      <c r="Z14">
        <v>0</v>
      </c>
      <c r="AA14" s="201">
        <v>14.1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170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4.09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494.29</v>
      </c>
      <c r="L15" s="201">
        <v>17.45</v>
      </c>
      <c r="M15" s="201">
        <v>63.86</v>
      </c>
      <c r="N15" s="201">
        <v>52.91</v>
      </c>
      <c r="O15" s="201">
        <v>73.959999999999994</v>
      </c>
      <c r="P15" s="201">
        <v>29.81</v>
      </c>
      <c r="Q15" s="201">
        <v>9.6199999999999992</v>
      </c>
      <c r="R15" s="201">
        <v>19.13</v>
      </c>
      <c r="S15" s="201">
        <v>11.76</v>
      </c>
      <c r="T15" s="201">
        <v>1.42</v>
      </c>
      <c r="U15" s="201">
        <v>57.96</v>
      </c>
      <c r="V15" s="201">
        <v>8.82</v>
      </c>
      <c r="W15" s="201">
        <v>18.77</v>
      </c>
      <c r="X15" s="201">
        <v>62.84</v>
      </c>
      <c r="Y15" s="201">
        <v>0</v>
      </c>
      <c r="Z15">
        <v>0</v>
      </c>
      <c r="AA15" s="201">
        <v>14.1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4.09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494.29</v>
      </c>
      <c r="L16" s="201">
        <v>17.45</v>
      </c>
      <c r="M16" s="201">
        <v>63.86</v>
      </c>
      <c r="N16" s="201">
        <v>52.91</v>
      </c>
      <c r="O16" s="201">
        <v>73.959999999999994</v>
      </c>
      <c r="P16" s="201">
        <v>29.81</v>
      </c>
      <c r="Q16" s="201">
        <v>9.6199999999999992</v>
      </c>
      <c r="R16" s="201">
        <v>19.13</v>
      </c>
      <c r="S16" s="201">
        <v>11.76</v>
      </c>
      <c r="T16" s="201">
        <v>1.42</v>
      </c>
      <c r="U16" s="201">
        <v>57.96</v>
      </c>
      <c r="V16" s="201">
        <v>8.82</v>
      </c>
      <c r="W16" s="201">
        <v>18.77</v>
      </c>
      <c r="X16" s="201">
        <v>62.84</v>
      </c>
      <c r="Y16" s="201">
        <v>0</v>
      </c>
      <c r="Z16">
        <v>0</v>
      </c>
      <c r="AA16" s="201">
        <v>14.1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4.09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494.29</v>
      </c>
      <c r="L17" s="201">
        <v>7.24</v>
      </c>
      <c r="M17" s="201">
        <v>63.86</v>
      </c>
      <c r="N17" s="201">
        <v>52.91</v>
      </c>
      <c r="O17" s="201">
        <v>73.959999999999994</v>
      </c>
      <c r="P17" s="201">
        <v>29.81</v>
      </c>
      <c r="Q17" s="201">
        <v>9.6199999999999992</v>
      </c>
      <c r="R17" s="201">
        <v>19.13</v>
      </c>
      <c r="S17" s="201">
        <v>11.76</v>
      </c>
      <c r="T17" s="201">
        <v>1.42</v>
      </c>
      <c r="U17" s="201">
        <v>57.96</v>
      </c>
      <c r="V17" s="201">
        <v>8.82</v>
      </c>
      <c r="W17" s="201">
        <v>18.77</v>
      </c>
      <c r="X17" s="201">
        <v>62.84</v>
      </c>
      <c r="Y17" s="201">
        <v>0</v>
      </c>
      <c r="Z17">
        <v>0</v>
      </c>
      <c r="AA17" s="201">
        <v>14.1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4.09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494.29</v>
      </c>
      <c r="L18" s="201">
        <v>7.24</v>
      </c>
      <c r="M18" s="201">
        <v>63.86</v>
      </c>
      <c r="N18" s="201">
        <v>52.91</v>
      </c>
      <c r="O18" s="201">
        <v>73.959999999999994</v>
      </c>
      <c r="P18" s="201">
        <v>29.81</v>
      </c>
      <c r="Q18" s="201">
        <v>9.6199999999999992</v>
      </c>
      <c r="R18" s="201">
        <v>19.13</v>
      </c>
      <c r="S18" s="201">
        <v>11.76</v>
      </c>
      <c r="T18" s="201">
        <v>1.42</v>
      </c>
      <c r="U18" s="201">
        <v>57.96</v>
      </c>
      <c r="V18" s="201">
        <v>8.82</v>
      </c>
      <c r="W18" s="201">
        <v>18.77</v>
      </c>
      <c r="X18" s="201">
        <v>62.84</v>
      </c>
      <c r="Y18" s="201">
        <v>0</v>
      </c>
      <c r="Z18">
        <v>0</v>
      </c>
      <c r="AA18" s="201">
        <v>14.1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4.09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494.29</v>
      </c>
      <c r="L19" s="201">
        <v>7.24</v>
      </c>
      <c r="M19" s="201">
        <v>63.86</v>
      </c>
      <c r="N19" s="201">
        <v>52.91</v>
      </c>
      <c r="O19" s="201">
        <v>73.959999999999994</v>
      </c>
      <c r="P19" s="201">
        <v>26.78</v>
      </c>
      <c r="Q19" s="201">
        <v>9.31</v>
      </c>
      <c r="R19" s="201">
        <v>19.13</v>
      </c>
      <c r="S19" s="201">
        <v>11.76</v>
      </c>
      <c r="T19" s="201">
        <v>1.42</v>
      </c>
      <c r="U19" s="201">
        <v>57.96</v>
      </c>
      <c r="V19" s="201">
        <v>8.82</v>
      </c>
      <c r="W19" s="201">
        <v>18.77</v>
      </c>
      <c r="X19" s="201">
        <v>62.84</v>
      </c>
      <c r="Y19" s="201">
        <v>0</v>
      </c>
      <c r="Z19">
        <v>0</v>
      </c>
      <c r="AA19" s="201">
        <v>14.1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4.09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463.15</v>
      </c>
      <c r="L20" s="201">
        <v>7.24</v>
      </c>
      <c r="M20" s="201">
        <v>63.86</v>
      </c>
      <c r="N20" s="201">
        <v>52.91</v>
      </c>
      <c r="O20" s="201">
        <v>73.959999999999994</v>
      </c>
      <c r="P20" s="201">
        <v>26.78</v>
      </c>
      <c r="Q20" s="201">
        <v>9.31</v>
      </c>
      <c r="R20" s="201">
        <v>19.13</v>
      </c>
      <c r="S20" s="201">
        <v>11.76</v>
      </c>
      <c r="T20" s="201">
        <v>1.42</v>
      </c>
      <c r="U20" s="201">
        <v>57.96</v>
      </c>
      <c r="V20" s="201">
        <v>8.82</v>
      </c>
      <c r="W20" s="201">
        <v>18.77</v>
      </c>
      <c r="X20" s="201">
        <v>62.84</v>
      </c>
      <c r="Y20" s="201">
        <v>0</v>
      </c>
      <c r="Z20">
        <v>0</v>
      </c>
      <c r="AA20" s="201">
        <v>14.1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4.09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414.91</v>
      </c>
      <c r="L21" s="201">
        <v>7.24</v>
      </c>
      <c r="M21" s="201">
        <v>63.86</v>
      </c>
      <c r="N21" s="201">
        <v>52.91</v>
      </c>
      <c r="O21" s="201">
        <v>73.959999999999994</v>
      </c>
      <c r="P21" s="201">
        <v>26.78</v>
      </c>
      <c r="Q21" s="201">
        <v>9.31</v>
      </c>
      <c r="R21" s="201">
        <v>19.13</v>
      </c>
      <c r="S21" s="201">
        <v>11.76</v>
      </c>
      <c r="T21" s="201">
        <v>1.42</v>
      </c>
      <c r="U21" s="201">
        <v>57.96</v>
      </c>
      <c r="V21" s="201">
        <v>8.82</v>
      </c>
      <c r="W21" s="201">
        <v>18.77</v>
      </c>
      <c r="X21" s="201">
        <v>62.84</v>
      </c>
      <c r="Y21" s="201">
        <v>0</v>
      </c>
      <c r="Z21">
        <v>0</v>
      </c>
      <c r="AA21" s="201">
        <v>14.1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3.07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366.66</v>
      </c>
      <c r="L22" s="201">
        <v>7.24</v>
      </c>
      <c r="M22" s="201">
        <v>63.86</v>
      </c>
      <c r="N22" s="201">
        <v>52.91</v>
      </c>
      <c r="O22" s="201">
        <v>73.959999999999994</v>
      </c>
      <c r="P22" s="201">
        <v>26.78</v>
      </c>
      <c r="Q22" s="201">
        <v>9.31</v>
      </c>
      <c r="R22" s="201">
        <v>18.87</v>
      </c>
      <c r="S22" s="201">
        <v>11.76</v>
      </c>
      <c r="T22" s="201">
        <v>1.42</v>
      </c>
      <c r="U22" s="201">
        <v>57.96</v>
      </c>
      <c r="V22" s="201">
        <v>8.82</v>
      </c>
      <c r="W22" s="201">
        <v>18.77</v>
      </c>
      <c r="X22" s="201">
        <v>62.84</v>
      </c>
      <c r="Y22" s="201">
        <v>0</v>
      </c>
      <c r="Z22">
        <v>0</v>
      </c>
      <c r="AA22" s="201">
        <v>14.1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3.07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366.67</v>
      </c>
      <c r="L23" s="201">
        <v>7.29</v>
      </c>
      <c r="M23" s="201">
        <v>63.86</v>
      </c>
      <c r="N23" s="201">
        <v>52.91</v>
      </c>
      <c r="O23" s="201">
        <v>73.959999999999994</v>
      </c>
      <c r="P23" s="201">
        <v>26.78</v>
      </c>
      <c r="Q23" s="201">
        <v>9.31</v>
      </c>
      <c r="R23" s="201">
        <v>19.13</v>
      </c>
      <c r="S23" s="201">
        <v>11.76</v>
      </c>
      <c r="T23" s="201">
        <v>1.42</v>
      </c>
      <c r="U23" s="201">
        <v>57.96</v>
      </c>
      <c r="V23" s="201">
        <v>8.82</v>
      </c>
      <c r="W23" s="201">
        <v>18.77</v>
      </c>
      <c r="X23" s="201">
        <v>62.84</v>
      </c>
      <c r="Y23" s="201">
        <v>0</v>
      </c>
      <c r="Z23">
        <v>0</v>
      </c>
      <c r="AA23" s="201">
        <v>14.1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2.04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318.42</v>
      </c>
      <c r="L24" s="201">
        <v>7.29</v>
      </c>
      <c r="M24" s="201">
        <v>63.86</v>
      </c>
      <c r="N24" s="201">
        <v>52.91</v>
      </c>
      <c r="O24" s="201">
        <v>73.959999999999994</v>
      </c>
      <c r="P24" s="201">
        <v>26.78</v>
      </c>
      <c r="Q24" s="201">
        <v>9.31</v>
      </c>
      <c r="R24" s="201">
        <v>19.13</v>
      </c>
      <c r="S24" s="201">
        <v>11.76</v>
      </c>
      <c r="T24" s="201">
        <v>1.42</v>
      </c>
      <c r="U24" s="201">
        <v>57.96</v>
      </c>
      <c r="V24" s="201">
        <v>8.82</v>
      </c>
      <c r="W24" s="201">
        <v>18.77</v>
      </c>
      <c r="X24" s="201">
        <v>62.84</v>
      </c>
      <c r="Y24" s="201">
        <v>0</v>
      </c>
      <c r="Z24">
        <v>0</v>
      </c>
      <c r="AA24" s="201">
        <v>14.1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2.04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272.10000000000002</v>
      </c>
      <c r="L25" s="201">
        <v>7.29</v>
      </c>
      <c r="M25" s="201">
        <v>63.86</v>
      </c>
      <c r="N25" s="201">
        <v>52.91</v>
      </c>
      <c r="O25" s="201">
        <v>73.959999999999994</v>
      </c>
      <c r="P25" s="201">
        <v>26.78</v>
      </c>
      <c r="Q25" s="201">
        <v>9.31</v>
      </c>
      <c r="R25" s="201">
        <v>18.87</v>
      </c>
      <c r="S25" s="201">
        <v>11.76</v>
      </c>
      <c r="T25" s="201">
        <v>1.42</v>
      </c>
      <c r="U25" s="201">
        <v>57.96</v>
      </c>
      <c r="V25" s="201">
        <v>8.82</v>
      </c>
      <c r="W25" s="201">
        <v>18.77</v>
      </c>
      <c r="X25" s="201">
        <v>62.84</v>
      </c>
      <c r="Y25" s="201">
        <v>0</v>
      </c>
      <c r="Z25">
        <v>0</v>
      </c>
      <c r="AA25" s="201">
        <v>14.1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2.04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272.11</v>
      </c>
      <c r="L26" s="201">
        <v>7.29</v>
      </c>
      <c r="M26" s="201">
        <v>63.86</v>
      </c>
      <c r="N26" s="201">
        <v>52.91</v>
      </c>
      <c r="O26" s="201">
        <v>73.959999999999994</v>
      </c>
      <c r="P26" s="201">
        <v>26.78</v>
      </c>
      <c r="Q26" s="201">
        <v>9.31</v>
      </c>
      <c r="R26" s="201">
        <v>19.13</v>
      </c>
      <c r="S26" s="201">
        <v>11.76</v>
      </c>
      <c r="T26" s="201">
        <v>1.42</v>
      </c>
      <c r="U26" s="201">
        <v>57.96</v>
      </c>
      <c r="V26" s="201">
        <v>8.82</v>
      </c>
      <c r="W26" s="201">
        <v>18.77</v>
      </c>
      <c r="X26" s="201">
        <v>62.84</v>
      </c>
      <c r="Y26" s="201">
        <v>0</v>
      </c>
      <c r="Z26">
        <v>0</v>
      </c>
      <c r="AA26" s="201">
        <v>14.1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2.04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272.10000000000002</v>
      </c>
      <c r="L27" s="201">
        <v>7.29</v>
      </c>
      <c r="M27" s="201">
        <v>63.86</v>
      </c>
      <c r="N27" s="201">
        <v>52.91</v>
      </c>
      <c r="O27" s="201">
        <v>73.959999999999994</v>
      </c>
      <c r="P27" s="201">
        <v>26.78</v>
      </c>
      <c r="Q27" s="201">
        <v>9.31</v>
      </c>
      <c r="R27" s="201">
        <v>18.87</v>
      </c>
      <c r="S27" s="201">
        <v>11.76</v>
      </c>
      <c r="T27" s="201">
        <v>1.42</v>
      </c>
      <c r="U27" s="201">
        <v>57.96</v>
      </c>
      <c r="V27" s="201">
        <v>8.82</v>
      </c>
      <c r="W27" s="201">
        <v>18.77</v>
      </c>
      <c r="X27" s="201">
        <v>62.84</v>
      </c>
      <c r="Y27" s="201">
        <v>0</v>
      </c>
      <c r="Z27">
        <v>0</v>
      </c>
      <c r="AA27" s="201">
        <v>14.1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4.93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2.04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272.10000000000002</v>
      </c>
      <c r="L28" s="201">
        <v>7.29</v>
      </c>
      <c r="M28" s="201">
        <v>63.86</v>
      </c>
      <c r="N28" s="201">
        <v>52.91</v>
      </c>
      <c r="O28" s="201">
        <v>73.959999999999994</v>
      </c>
      <c r="P28" s="201">
        <v>26.78</v>
      </c>
      <c r="Q28" s="201">
        <v>9.31</v>
      </c>
      <c r="R28" s="201">
        <v>18.87</v>
      </c>
      <c r="S28" s="201">
        <v>11.76</v>
      </c>
      <c r="T28" s="201">
        <v>1.42</v>
      </c>
      <c r="U28" s="201">
        <v>57.96</v>
      </c>
      <c r="V28" s="201">
        <v>8.82</v>
      </c>
      <c r="W28" s="201">
        <v>18.77</v>
      </c>
      <c r="X28" s="201">
        <v>62.84</v>
      </c>
      <c r="Y28" s="201">
        <v>0</v>
      </c>
      <c r="Z28">
        <v>0</v>
      </c>
      <c r="AA28" s="201">
        <v>14.1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12.23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1.84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265.13</v>
      </c>
      <c r="L29" s="201">
        <v>7.29</v>
      </c>
      <c r="M29" s="201">
        <v>63.86</v>
      </c>
      <c r="N29" s="201">
        <v>52.91</v>
      </c>
      <c r="O29" s="201">
        <v>73.959999999999994</v>
      </c>
      <c r="P29" s="201">
        <v>26.78</v>
      </c>
      <c r="Q29" s="201">
        <v>5.31</v>
      </c>
      <c r="R29" s="201">
        <v>10.61</v>
      </c>
      <c r="S29" s="201">
        <v>6.56</v>
      </c>
      <c r="T29" s="201">
        <v>0.82</v>
      </c>
      <c r="U29" s="201">
        <v>57.96</v>
      </c>
      <c r="V29" s="201">
        <v>8.82</v>
      </c>
      <c r="W29" s="201">
        <v>18.77</v>
      </c>
      <c r="X29" s="201">
        <v>62.84</v>
      </c>
      <c r="Y29" s="201">
        <v>0</v>
      </c>
      <c r="Z29">
        <v>0</v>
      </c>
      <c r="AA29" s="201">
        <v>14.1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118.34</v>
      </c>
      <c r="AQ29" s="201">
        <v>19.3</v>
      </c>
      <c r="AR29" s="201">
        <v>19.91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1.03</v>
      </c>
      <c r="BA29" s="201">
        <v>3.1</v>
      </c>
      <c r="BB29" s="201">
        <v>1.4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272.11</v>
      </c>
      <c r="L30" s="201">
        <v>7.29</v>
      </c>
      <c r="M30" s="201">
        <v>63.86</v>
      </c>
      <c r="N30" s="201">
        <v>52.91</v>
      </c>
      <c r="O30" s="201">
        <v>73.959999999999994</v>
      </c>
      <c r="P30" s="201">
        <v>26.78</v>
      </c>
      <c r="Q30" s="201">
        <v>5.31</v>
      </c>
      <c r="R30" s="201">
        <v>10.61</v>
      </c>
      <c r="S30" s="201">
        <v>6.56</v>
      </c>
      <c r="T30" s="201">
        <v>0.82</v>
      </c>
      <c r="U30" s="201">
        <v>57.96</v>
      </c>
      <c r="V30" s="201">
        <v>8.82</v>
      </c>
      <c r="W30" s="201">
        <v>18.77</v>
      </c>
      <c r="X30" s="201">
        <v>62.84</v>
      </c>
      <c r="Y30" s="201">
        <v>0</v>
      </c>
      <c r="Z30">
        <v>0</v>
      </c>
      <c r="AA30" s="201">
        <v>14.1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118.34</v>
      </c>
      <c r="AQ30" s="201">
        <v>19.3</v>
      </c>
      <c r="AR30" s="201">
        <v>28.36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1.03</v>
      </c>
      <c r="BA30" s="201">
        <v>3.1</v>
      </c>
      <c r="BB30" s="201">
        <v>1.4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272.10000000000002</v>
      </c>
      <c r="L31" s="201">
        <v>7.29</v>
      </c>
      <c r="M31" s="201">
        <v>63.86</v>
      </c>
      <c r="N31" s="201">
        <v>52.91</v>
      </c>
      <c r="O31" s="201">
        <v>73.959999999999994</v>
      </c>
      <c r="P31" s="201">
        <v>26.78</v>
      </c>
      <c r="Q31" s="201">
        <v>5.31</v>
      </c>
      <c r="R31" s="201">
        <v>10.61</v>
      </c>
      <c r="S31" s="201">
        <v>6.56</v>
      </c>
      <c r="T31" s="201">
        <v>0.82</v>
      </c>
      <c r="U31" s="201">
        <v>57.96</v>
      </c>
      <c r="V31" s="201">
        <v>8.82</v>
      </c>
      <c r="W31" s="201">
        <v>18.77</v>
      </c>
      <c r="X31" s="201">
        <v>62.84</v>
      </c>
      <c r="Y31" s="201">
        <v>0</v>
      </c>
      <c r="Z31">
        <v>0</v>
      </c>
      <c r="AA31" s="201">
        <v>14.1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118.34</v>
      </c>
      <c r="AQ31" s="201">
        <v>19.3</v>
      </c>
      <c r="AR31" s="201">
        <v>37.07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1.03</v>
      </c>
      <c r="BA31" s="201">
        <v>3.1</v>
      </c>
      <c r="BB31" s="201">
        <v>1.4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272.10000000000002</v>
      </c>
      <c r="L32" s="201">
        <v>7.29</v>
      </c>
      <c r="M32" s="201">
        <v>63.86</v>
      </c>
      <c r="N32" s="201">
        <v>52.91</v>
      </c>
      <c r="O32" s="201">
        <v>73.959999999999994</v>
      </c>
      <c r="P32" s="201">
        <v>26.78</v>
      </c>
      <c r="Q32" s="201">
        <v>5.5</v>
      </c>
      <c r="R32" s="201">
        <v>10.63</v>
      </c>
      <c r="S32" s="201">
        <v>6.56</v>
      </c>
      <c r="T32" s="201">
        <v>0.82</v>
      </c>
      <c r="U32" s="201">
        <v>57.96</v>
      </c>
      <c r="V32" s="201">
        <v>8.82</v>
      </c>
      <c r="W32" s="201">
        <v>18.77</v>
      </c>
      <c r="X32" s="201">
        <v>62.84</v>
      </c>
      <c r="Y32" s="201">
        <v>0</v>
      </c>
      <c r="Z32">
        <v>0</v>
      </c>
      <c r="AA32" s="201">
        <v>14.1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57.89</v>
      </c>
      <c r="AQ32" s="201">
        <v>25.3</v>
      </c>
      <c r="AR32" s="201">
        <v>43.5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1.03</v>
      </c>
      <c r="BA32" s="201">
        <v>3.1</v>
      </c>
      <c r="BB32" s="201">
        <v>1.4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272.10000000000002</v>
      </c>
      <c r="L33" s="201">
        <v>7.29</v>
      </c>
      <c r="M33" s="201">
        <v>63.86</v>
      </c>
      <c r="N33" s="201">
        <v>52.91</v>
      </c>
      <c r="O33" s="201">
        <v>73.959999999999994</v>
      </c>
      <c r="P33" s="201">
        <v>26.78</v>
      </c>
      <c r="Q33" s="201">
        <v>5.5</v>
      </c>
      <c r="R33" s="201">
        <v>10.63</v>
      </c>
      <c r="S33" s="201">
        <v>6.56</v>
      </c>
      <c r="T33" s="201">
        <v>0.82</v>
      </c>
      <c r="U33" s="201">
        <v>57.96</v>
      </c>
      <c r="V33" s="201">
        <v>5.31</v>
      </c>
      <c r="W33" s="201">
        <v>10.61</v>
      </c>
      <c r="X33" s="201">
        <v>62.84</v>
      </c>
      <c r="Y33" s="201">
        <v>0</v>
      </c>
      <c r="Z33">
        <v>0</v>
      </c>
      <c r="AA33" s="201">
        <v>14.1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57.9</v>
      </c>
      <c r="AQ33" s="201">
        <v>25.3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1.03</v>
      </c>
      <c r="BA33" s="201">
        <v>3.1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272.10000000000002</v>
      </c>
      <c r="L34" s="201">
        <v>7.29</v>
      </c>
      <c r="M34" s="201">
        <v>63.86</v>
      </c>
      <c r="N34" s="201">
        <v>52.91</v>
      </c>
      <c r="O34" s="201">
        <v>73.959999999999994</v>
      </c>
      <c r="P34" s="201">
        <v>26.78</v>
      </c>
      <c r="Q34" s="201">
        <v>5.5</v>
      </c>
      <c r="R34" s="201">
        <v>10.63</v>
      </c>
      <c r="S34" s="201">
        <v>6.56</v>
      </c>
      <c r="T34" s="201">
        <v>0.82</v>
      </c>
      <c r="U34" s="201">
        <v>57.96</v>
      </c>
      <c r="V34" s="201">
        <v>5.31</v>
      </c>
      <c r="W34" s="201">
        <v>10.62</v>
      </c>
      <c r="X34" s="201">
        <v>35.700000000000003</v>
      </c>
      <c r="Y34" s="201">
        <v>0</v>
      </c>
      <c r="Z34">
        <v>0</v>
      </c>
      <c r="AA34" s="201">
        <v>14.1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57.89</v>
      </c>
      <c r="AQ34" s="201">
        <v>25.3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1.03</v>
      </c>
      <c r="BA34" s="201">
        <v>3.1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272.10000000000002</v>
      </c>
      <c r="L35" s="201">
        <v>7.5</v>
      </c>
      <c r="M35" s="201">
        <v>63.86</v>
      </c>
      <c r="N35" s="201">
        <v>52.91</v>
      </c>
      <c r="O35" s="201">
        <v>73.959999999999994</v>
      </c>
      <c r="P35" s="201">
        <v>26.78</v>
      </c>
      <c r="Q35" s="201">
        <v>5.5</v>
      </c>
      <c r="R35" s="201">
        <v>10.63</v>
      </c>
      <c r="S35" s="201">
        <v>6.56</v>
      </c>
      <c r="T35" s="201">
        <v>0.82</v>
      </c>
      <c r="U35" s="201">
        <v>57.96</v>
      </c>
      <c r="V35" s="201">
        <v>5.31</v>
      </c>
      <c r="W35" s="201">
        <v>10.62</v>
      </c>
      <c r="X35" s="201">
        <v>35.700000000000003</v>
      </c>
      <c r="Y35" s="201">
        <v>0</v>
      </c>
      <c r="Z35">
        <v>0</v>
      </c>
      <c r="AA35" s="201">
        <v>14.1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57.89</v>
      </c>
      <c r="AQ35" s="201">
        <v>25.3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0</v>
      </c>
      <c r="BA35" s="201">
        <v>3.1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272.10000000000002</v>
      </c>
      <c r="L36" s="201">
        <v>7.5</v>
      </c>
      <c r="M36" s="201">
        <v>63.86</v>
      </c>
      <c r="N36" s="201">
        <v>52.91</v>
      </c>
      <c r="O36" s="201">
        <v>73.959999999999994</v>
      </c>
      <c r="P36" s="201">
        <v>26.78</v>
      </c>
      <c r="Q36" s="201">
        <v>5.5</v>
      </c>
      <c r="R36" s="201">
        <v>10.63</v>
      </c>
      <c r="S36" s="201">
        <v>6.56</v>
      </c>
      <c r="T36" s="201">
        <v>0.82</v>
      </c>
      <c r="U36" s="201">
        <v>57.96</v>
      </c>
      <c r="V36" s="201">
        <v>5.31</v>
      </c>
      <c r="W36" s="201">
        <v>10.62</v>
      </c>
      <c r="X36" s="201">
        <v>35.700000000000003</v>
      </c>
      <c r="Y36" s="201">
        <v>0</v>
      </c>
      <c r="Z36">
        <v>0</v>
      </c>
      <c r="AA36" s="201">
        <v>14.1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57.89</v>
      </c>
      <c r="AQ36" s="201">
        <v>25.3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0</v>
      </c>
      <c r="BA36" s="201">
        <v>3.1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272.10000000000002</v>
      </c>
      <c r="L37" s="201">
        <v>7.5</v>
      </c>
      <c r="M37" s="201">
        <v>63.86</v>
      </c>
      <c r="N37" s="201">
        <v>52.91</v>
      </c>
      <c r="O37" s="201">
        <v>73.959999999999994</v>
      </c>
      <c r="P37" s="201">
        <v>26.78</v>
      </c>
      <c r="Q37" s="201">
        <v>5.5</v>
      </c>
      <c r="R37" s="201">
        <v>10.63</v>
      </c>
      <c r="S37" s="201">
        <v>6.56</v>
      </c>
      <c r="T37" s="201">
        <v>0.82</v>
      </c>
      <c r="U37" s="201">
        <v>58.65</v>
      </c>
      <c r="V37" s="201">
        <v>5.31</v>
      </c>
      <c r="W37" s="201">
        <v>10.62</v>
      </c>
      <c r="X37" s="201">
        <v>35.700000000000003</v>
      </c>
      <c r="Y37" s="201">
        <v>0</v>
      </c>
      <c r="Z37">
        <v>0</v>
      </c>
      <c r="AA37" s="201">
        <v>14.1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57.9</v>
      </c>
      <c r="AQ37" s="201">
        <v>25.3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0</v>
      </c>
      <c r="BA37" s="201">
        <v>3.1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272.10000000000002</v>
      </c>
      <c r="L38" s="201">
        <v>7.5</v>
      </c>
      <c r="M38" s="201">
        <v>63.86</v>
      </c>
      <c r="N38" s="201">
        <v>52.91</v>
      </c>
      <c r="O38" s="201">
        <v>73.959999999999994</v>
      </c>
      <c r="P38" s="201">
        <v>26.78</v>
      </c>
      <c r="Q38" s="201">
        <v>5.5</v>
      </c>
      <c r="R38" s="201">
        <v>10.63</v>
      </c>
      <c r="S38" s="201">
        <v>6.56</v>
      </c>
      <c r="T38" s="201">
        <v>0.82</v>
      </c>
      <c r="U38" s="201">
        <v>58.77</v>
      </c>
      <c r="V38" s="201">
        <v>5.31</v>
      </c>
      <c r="W38" s="201">
        <v>10.62</v>
      </c>
      <c r="X38" s="201">
        <v>35.700000000000003</v>
      </c>
      <c r="Y38" s="201">
        <v>0</v>
      </c>
      <c r="Z38">
        <v>0</v>
      </c>
      <c r="AA38" s="201">
        <v>14.1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57.9</v>
      </c>
      <c r="AQ38" s="201">
        <v>25.3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0</v>
      </c>
      <c r="BA38" s="201">
        <v>3.1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272.10000000000002</v>
      </c>
      <c r="L39" s="201">
        <v>7.5</v>
      </c>
      <c r="M39" s="201">
        <v>63.86</v>
      </c>
      <c r="N39" s="201">
        <v>52.91</v>
      </c>
      <c r="O39" s="201">
        <v>73.959999999999994</v>
      </c>
      <c r="P39" s="201">
        <v>26.78</v>
      </c>
      <c r="Q39" s="201">
        <v>5.5</v>
      </c>
      <c r="R39" s="201">
        <v>10.63</v>
      </c>
      <c r="S39" s="201">
        <v>6.56</v>
      </c>
      <c r="T39" s="201">
        <v>0.82</v>
      </c>
      <c r="U39" s="201">
        <v>58.77</v>
      </c>
      <c r="V39" s="201">
        <v>5.31</v>
      </c>
      <c r="W39" s="201">
        <v>18.77</v>
      </c>
      <c r="X39" s="201">
        <v>62.84</v>
      </c>
      <c r="Y39" s="201">
        <v>0</v>
      </c>
      <c r="Z39">
        <v>0</v>
      </c>
      <c r="AA39" s="201">
        <v>14.1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57.9</v>
      </c>
      <c r="AQ39" s="201">
        <v>25.3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0</v>
      </c>
      <c r="BA39" s="201">
        <v>3.1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272.10000000000002</v>
      </c>
      <c r="L40" s="201">
        <v>7.5</v>
      </c>
      <c r="M40" s="201">
        <v>63.86</v>
      </c>
      <c r="N40" s="201">
        <v>52.91</v>
      </c>
      <c r="O40" s="201">
        <v>73.959999999999994</v>
      </c>
      <c r="P40" s="201">
        <v>26.78</v>
      </c>
      <c r="Q40" s="201">
        <v>5.5</v>
      </c>
      <c r="R40" s="201">
        <v>10.63</v>
      </c>
      <c r="S40" s="201">
        <v>6.56</v>
      </c>
      <c r="T40" s="201">
        <v>0.82</v>
      </c>
      <c r="U40" s="201">
        <v>58.77</v>
      </c>
      <c r="V40" s="201">
        <v>5.31</v>
      </c>
      <c r="W40" s="201">
        <v>18.77</v>
      </c>
      <c r="X40" s="201">
        <v>62.84</v>
      </c>
      <c r="Y40" s="201">
        <v>0</v>
      </c>
      <c r="Z40">
        <v>0</v>
      </c>
      <c r="AA40" s="201">
        <v>14.1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57.9</v>
      </c>
      <c r="AQ40" s="201">
        <v>25.3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0</v>
      </c>
      <c r="BA40" s="201">
        <v>3.1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272.10000000000002</v>
      </c>
      <c r="L41" s="201">
        <v>7.5</v>
      </c>
      <c r="M41" s="201">
        <v>63.86</v>
      </c>
      <c r="N41" s="201">
        <v>52.91</v>
      </c>
      <c r="O41" s="201">
        <v>73.959999999999994</v>
      </c>
      <c r="P41" s="201">
        <v>26.78</v>
      </c>
      <c r="Q41" s="201">
        <v>5.5</v>
      </c>
      <c r="R41" s="201">
        <v>10.72</v>
      </c>
      <c r="S41" s="201">
        <v>6.56</v>
      </c>
      <c r="T41" s="201">
        <v>0.82</v>
      </c>
      <c r="U41" s="201">
        <v>58.77</v>
      </c>
      <c r="V41" s="201">
        <v>5.31</v>
      </c>
      <c r="W41" s="201">
        <v>18.190000000000001</v>
      </c>
      <c r="X41" s="201">
        <v>61.66</v>
      </c>
      <c r="Y41" s="201">
        <v>0</v>
      </c>
      <c r="Z41">
        <v>0</v>
      </c>
      <c r="AA41" s="201">
        <v>14.1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56.78</v>
      </c>
      <c r="AQ41" s="201">
        <v>25.3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0</v>
      </c>
      <c r="BA41" s="201">
        <v>3.1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272.10000000000002</v>
      </c>
      <c r="L42" s="201">
        <v>7.5</v>
      </c>
      <c r="M42" s="201">
        <v>63.86</v>
      </c>
      <c r="N42" s="201">
        <v>52.91</v>
      </c>
      <c r="O42" s="201">
        <v>73.959999999999994</v>
      </c>
      <c r="P42" s="201">
        <v>26.78</v>
      </c>
      <c r="Q42" s="201">
        <v>5.5</v>
      </c>
      <c r="R42" s="201">
        <v>10.72</v>
      </c>
      <c r="S42" s="201">
        <v>6.56</v>
      </c>
      <c r="T42" s="201">
        <v>0.82</v>
      </c>
      <c r="U42" s="201">
        <v>58.77</v>
      </c>
      <c r="V42" s="201">
        <v>5.31</v>
      </c>
      <c r="W42" s="201">
        <v>18.77</v>
      </c>
      <c r="X42" s="201">
        <v>62.84</v>
      </c>
      <c r="Y42" s="201">
        <v>0</v>
      </c>
      <c r="Z42">
        <v>0</v>
      </c>
      <c r="AA42" s="201">
        <v>14.1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56.78</v>
      </c>
      <c r="AQ42" s="201">
        <v>25.3</v>
      </c>
      <c r="AR42" s="201">
        <v>47.5</v>
      </c>
      <c r="AS42" s="201">
        <v>4.5999999999999996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0</v>
      </c>
      <c r="BA42" s="201">
        <v>3.1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190.44</v>
      </c>
      <c r="L43" s="201">
        <v>7.5</v>
      </c>
      <c r="M43" s="201">
        <v>63.86</v>
      </c>
      <c r="N43" s="201">
        <v>52.91</v>
      </c>
      <c r="O43" s="201">
        <v>73.959999999999994</v>
      </c>
      <c r="P43" s="201">
        <v>26.78</v>
      </c>
      <c r="Q43" s="201">
        <v>5.5</v>
      </c>
      <c r="R43" s="201">
        <v>10.72</v>
      </c>
      <c r="S43" s="201">
        <v>6.56</v>
      </c>
      <c r="T43" s="201">
        <v>0.82</v>
      </c>
      <c r="U43" s="201">
        <v>58.77</v>
      </c>
      <c r="V43" s="201">
        <v>5.31</v>
      </c>
      <c r="W43" s="201">
        <v>18.77</v>
      </c>
      <c r="X43" s="201">
        <v>62.84</v>
      </c>
      <c r="Y43" s="201">
        <v>0</v>
      </c>
      <c r="Z43">
        <v>0</v>
      </c>
      <c r="AA43" s="201">
        <v>14.1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56.78</v>
      </c>
      <c r="AQ43" s="201">
        <v>25.3</v>
      </c>
      <c r="AR43" s="201">
        <v>47.5</v>
      </c>
      <c r="AS43" s="201">
        <v>4.5999999999999996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0</v>
      </c>
      <c r="BA43" s="201">
        <v>3.1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175.61</v>
      </c>
      <c r="L44" s="201">
        <v>7.5</v>
      </c>
      <c r="M44" s="201">
        <v>63.86</v>
      </c>
      <c r="N44" s="201">
        <v>52.91</v>
      </c>
      <c r="O44" s="201">
        <v>73.959999999999994</v>
      </c>
      <c r="P44" s="201">
        <v>26.78</v>
      </c>
      <c r="Q44" s="201">
        <v>5.5</v>
      </c>
      <c r="R44" s="201">
        <v>10.72</v>
      </c>
      <c r="S44" s="201">
        <v>6.56</v>
      </c>
      <c r="T44" s="201">
        <v>0.82</v>
      </c>
      <c r="U44" s="201">
        <v>58.77</v>
      </c>
      <c r="V44" s="201">
        <v>5.31</v>
      </c>
      <c r="W44" s="201">
        <v>18.77</v>
      </c>
      <c r="X44" s="201">
        <v>62.84</v>
      </c>
      <c r="Y44" s="201">
        <v>0</v>
      </c>
      <c r="Z44">
        <v>0</v>
      </c>
      <c r="AA44" s="201">
        <v>14.12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56.78</v>
      </c>
      <c r="AQ44" s="201">
        <v>25.3</v>
      </c>
      <c r="AR44" s="201">
        <v>47.5</v>
      </c>
      <c r="AS44" s="201">
        <v>4.5999999999999996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0</v>
      </c>
      <c r="BA44" s="201">
        <v>3.1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175.61</v>
      </c>
      <c r="L45" s="201">
        <v>7.5</v>
      </c>
      <c r="M45" s="201">
        <v>63.86</v>
      </c>
      <c r="N45" s="201">
        <v>52.91</v>
      </c>
      <c r="O45" s="201">
        <v>73.959999999999994</v>
      </c>
      <c r="P45" s="201">
        <v>26.77</v>
      </c>
      <c r="Q45" s="201">
        <v>5.5</v>
      </c>
      <c r="R45" s="201">
        <v>10.72</v>
      </c>
      <c r="S45" s="201">
        <v>6.56</v>
      </c>
      <c r="T45" s="201">
        <v>0.82</v>
      </c>
      <c r="U45" s="201">
        <v>58.77</v>
      </c>
      <c r="V45" s="201">
        <v>5.31</v>
      </c>
      <c r="W45" s="201">
        <v>18.77</v>
      </c>
      <c r="X45" s="201">
        <v>62.84</v>
      </c>
      <c r="Y45" s="201">
        <v>0</v>
      </c>
      <c r="Z45">
        <v>0</v>
      </c>
      <c r="AA45" s="201">
        <v>14.12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56.78</v>
      </c>
      <c r="AQ45" s="201">
        <v>25.3</v>
      </c>
      <c r="AR45" s="201">
        <v>47.5</v>
      </c>
      <c r="AS45" s="201">
        <v>4.5999999999999996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0</v>
      </c>
      <c r="BA45" s="201">
        <v>3.1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175.61</v>
      </c>
      <c r="L46" s="201">
        <v>7.5</v>
      </c>
      <c r="M46" s="201">
        <v>63.86</v>
      </c>
      <c r="N46" s="201">
        <v>52.91</v>
      </c>
      <c r="O46" s="201">
        <v>73.959999999999994</v>
      </c>
      <c r="P46" s="201">
        <v>26.77</v>
      </c>
      <c r="Q46" s="201">
        <v>5.5</v>
      </c>
      <c r="R46" s="201">
        <v>10.72</v>
      </c>
      <c r="S46" s="201">
        <v>6.56</v>
      </c>
      <c r="T46" s="201">
        <v>0.82</v>
      </c>
      <c r="U46" s="201">
        <v>58.77</v>
      </c>
      <c r="V46" s="201">
        <v>5.31</v>
      </c>
      <c r="W46" s="201">
        <v>18.77</v>
      </c>
      <c r="X46" s="201">
        <v>62.84</v>
      </c>
      <c r="Y46" s="201">
        <v>0</v>
      </c>
      <c r="Z46">
        <v>0</v>
      </c>
      <c r="AA46" s="201">
        <v>14.12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56.78</v>
      </c>
      <c r="AQ46" s="201">
        <v>25.3</v>
      </c>
      <c r="AR46" s="201">
        <v>47.5</v>
      </c>
      <c r="AS46" s="201">
        <v>4.5999999999999996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0</v>
      </c>
      <c r="BA46" s="201">
        <v>3.1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175.61</v>
      </c>
      <c r="L47" s="201">
        <v>7.5</v>
      </c>
      <c r="M47" s="201">
        <v>63.86</v>
      </c>
      <c r="N47" s="201">
        <v>52.91</v>
      </c>
      <c r="O47" s="201">
        <v>73.959999999999994</v>
      </c>
      <c r="P47" s="201">
        <v>26.77</v>
      </c>
      <c r="Q47" s="201">
        <v>5.31</v>
      </c>
      <c r="R47" s="201">
        <v>10.62</v>
      </c>
      <c r="S47" s="201">
        <v>6.56</v>
      </c>
      <c r="T47" s="201">
        <v>0.82</v>
      </c>
      <c r="U47" s="201">
        <v>58.77</v>
      </c>
      <c r="V47" s="201">
        <v>5.31</v>
      </c>
      <c r="W47" s="201">
        <v>18.77</v>
      </c>
      <c r="X47" s="201">
        <v>62.85</v>
      </c>
      <c r="Y47" s="201">
        <v>0</v>
      </c>
      <c r="Z47">
        <v>0</v>
      </c>
      <c r="AA47" s="201">
        <v>14.12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57.89</v>
      </c>
      <c r="AQ47" s="201">
        <v>25.3</v>
      </c>
      <c r="AR47" s="201">
        <v>47.5</v>
      </c>
      <c r="AS47" s="201">
        <v>5.49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0</v>
      </c>
      <c r="BA47" s="201">
        <v>3.1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175.61</v>
      </c>
      <c r="L48" s="201">
        <v>7.5</v>
      </c>
      <c r="M48" s="201">
        <v>63.86</v>
      </c>
      <c r="N48" s="201">
        <v>52.91</v>
      </c>
      <c r="O48" s="201">
        <v>73.959999999999994</v>
      </c>
      <c r="P48" s="201">
        <v>26.77</v>
      </c>
      <c r="Q48" s="201">
        <v>5.31</v>
      </c>
      <c r="R48" s="201">
        <v>10.61</v>
      </c>
      <c r="S48" s="201">
        <v>6.56</v>
      </c>
      <c r="T48" s="201">
        <v>0.82</v>
      </c>
      <c r="U48" s="201">
        <v>58.77</v>
      </c>
      <c r="V48" s="201">
        <v>5.31</v>
      </c>
      <c r="W48" s="201">
        <v>18.77</v>
      </c>
      <c r="X48" s="201">
        <v>62.84</v>
      </c>
      <c r="Y48" s="201">
        <v>0</v>
      </c>
      <c r="Z48">
        <v>0</v>
      </c>
      <c r="AA48" s="201">
        <v>14.12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55.69</v>
      </c>
      <c r="AQ48" s="201">
        <v>25.3</v>
      </c>
      <c r="AR48" s="201">
        <v>47.5</v>
      </c>
      <c r="AS48" s="201">
        <v>5.49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0</v>
      </c>
      <c r="BA48" s="201">
        <v>3.1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175.61</v>
      </c>
      <c r="L49" s="201">
        <v>7.24</v>
      </c>
      <c r="M49" s="201">
        <v>63.86</v>
      </c>
      <c r="N49" s="201">
        <v>52.91</v>
      </c>
      <c r="O49" s="201">
        <v>73.959999999999994</v>
      </c>
      <c r="P49" s="201">
        <v>29.6</v>
      </c>
      <c r="Q49" s="201">
        <v>5.31</v>
      </c>
      <c r="R49" s="201">
        <v>10.82</v>
      </c>
      <c r="S49" s="201">
        <v>6.56</v>
      </c>
      <c r="T49" s="201">
        <v>0.82</v>
      </c>
      <c r="U49" s="201">
        <v>58.77</v>
      </c>
      <c r="V49" s="201">
        <v>5.31</v>
      </c>
      <c r="W49" s="201">
        <v>18.77</v>
      </c>
      <c r="X49" s="201">
        <v>62.84</v>
      </c>
      <c r="Y49" s="201">
        <v>0</v>
      </c>
      <c r="Z49">
        <v>0</v>
      </c>
      <c r="AA49" s="201">
        <v>14.12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58.86</v>
      </c>
      <c r="AQ49" s="201">
        <v>25.3</v>
      </c>
      <c r="AR49" s="201">
        <v>47.5</v>
      </c>
      <c r="AS49" s="201">
        <v>5.49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0</v>
      </c>
      <c r="BA49" s="201">
        <v>3.1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175.61</v>
      </c>
      <c r="L50" s="201">
        <v>7.24</v>
      </c>
      <c r="M50" s="201">
        <v>63.86</v>
      </c>
      <c r="N50" s="201">
        <v>52.91</v>
      </c>
      <c r="O50" s="201">
        <v>73.959999999999994</v>
      </c>
      <c r="P50" s="201">
        <v>29.81</v>
      </c>
      <c r="Q50" s="201">
        <v>5.31</v>
      </c>
      <c r="R50" s="201">
        <v>10.82</v>
      </c>
      <c r="S50" s="201">
        <v>6.56</v>
      </c>
      <c r="T50" s="201">
        <v>0.82</v>
      </c>
      <c r="U50" s="201">
        <v>58.77</v>
      </c>
      <c r="V50" s="201">
        <v>5.31</v>
      </c>
      <c r="W50" s="201">
        <v>18.77</v>
      </c>
      <c r="X50" s="201">
        <v>62.84</v>
      </c>
      <c r="Y50" s="201">
        <v>0</v>
      </c>
      <c r="Z50">
        <v>0</v>
      </c>
      <c r="AA50" s="201">
        <v>14.12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58.86</v>
      </c>
      <c r="AQ50" s="201">
        <v>25.3</v>
      </c>
      <c r="AR50" s="201">
        <v>47.5</v>
      </c>
      <c r="AS50" s="201">
        <v>5.49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1.07</v>
      </c>
      <c r="BA50" s="201">
        <v>3.1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175.61</v>
      </c>
      <c r="L51" s="201">
        <v>7.24</v>
      </c>
      <c r="M51" s="201">
        <v>63.86</v>
      </c>
      <c r="N51" s="201">
        <v>52.91</v>
      </c>
      <c r="O51" s="201">
        <v>73.959999999999994</v>
      </c>
      <c r="P51" s="201">
        <v>29.81</v>
      </c>
      <c r="Q51" s="201">
        <v>5.31</v>
      </c>
      <c r="R51" s="201">
        <v>10.82</v>
      </c>
      <c r="S51" s="201">
        <v>6.56</v>
      </c>
      <c r="T51" s="201">
        <v>0.82</v>
      </c>
      <c r="U51" s="201">
        <v>58.77</v>
      </c>
      <c r="V51" s="201">
        <v>5.31</v>
      </c>
      <c r="W51" s="201">
        <v>18.77</v>
      </c>
      <c r="X51" s="201">
        <v>62.84</v>
      </c>
      <c r="Y51" s="201">
        <v>0</v>
      </c>
      <c r="Z51">
        <v>0</v>
      </c>
      <c r="AA51" s="201">
        <v>14.12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57.89</v>
      </c>
      <c r="AQ51" s="201">
        <v>25.3</v>
      </c>
      <c r="AR51" s="201">
        <v>47.5</v>
      </c>
      <c r="AS51" s="201">
        <v>3.95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1.07</v>
      </c>
      <c r="BA51" s="201">
        <v>3.1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175.61</v>
      </c>
      <c r="L52" s="201">
        <v>7.24</v>
      </c>
      <c r="M52" s="201">
        <v>63.86</v>
      </c>
      <c r="N52" s="201">
        <v>52.91</v>
      </c>
      <c r="O52" s="201">
        <v>73.959999999999994</v>
      </c>
      <c r="P52" s="201">
        <v>29.81</v>
      </c>
      <c r="Q52" s="201">
        <v>5.31</v>
      </c>
      <c r="R52" s="201">
        <v>10.82</v>
      </c>
      <c r="S52" s="201">
        <v>6.56</v>
      </c>
      <c r="T52" s="201">
        <v>0.82</v>
      </c>
      <c r="U52" s="201">
        <v>58.77</v>
      </c>
      <c r="V52" s="201">
        <v>5.31</v>
      </c>
      <c r="W52" s="201">
        <v>18.77</v>
      </c>
      <c r="X52" s="201">
        <v>62.84</v>
      </c>
      <c r="Y52" s="201">
        <v>0</v>
      </c>
      <c r="Z52">
        <v>0</v>
      </c>
      <c r="AA52" s="201">
        <v>14.12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57.89</v>
      </c>
      <c r="AQ52" s="201">
        <v>25.3</v>
      </c>
      <c r="AR52" s="201">
        <v>47.5</v>
      </c>
      <c r="AS52" s="201">
        <v>3.95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2.13</v>
      </c>
      <c r="BA52" s="201">
        <v>3.1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169.45</v>
      </c>
      <c r="L53" s="201">
        <v>7.03</v>
      </c>
      <c r="M53" s="201">
        <v>63.86</v>
      </c>
      <c r="N53" s="201">
        <v>52.91</v>
      </c>
      <c r="O53" s="201">
        <v>73.959999999999994</v>
      </c>
      <c r="P53" s="201">
        <v>29.81</v>
      </c>
      <c r="Q53" s="201">
        <v>5.31</v>
      </c>
      <c r="R53" s="201">
        <v>10.69</v>
      </c>
      <c r="S53" s="201">
        <v>6.56</v>
      </c>
      <c r="T53" s="201">
        <v>0.82</v>
      </c>
      <c r="U53" s="201">
        <v>58.77</v>
      </c>
      <c r="V53" s="201">
        <v>5.31</v>
      </c>
      <c r="W53" s="201">
        <v>18.77</v>
      </c>
      <c r="X53" s="201">
        <v>62.84</v>
      </c>
      <c r="Y53" s="201">
        <v>0</v>
      </c>
      <c r="Z53">
        <v>0</v>
      </c>
      <c r="AA53" s="201">
        <v>14.12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57.89</v>
      </c>
      <c r="AQ53" s="201">
        <v>25.3</v>
      </c>
      <c r="AR53" s="201">
        <v>47.5</v>
      </c>
      <c r="AS53" s="201">
        <v>3.81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3.23</v>
      </c>
      <c r="BA53" s="201">
        <v>3.1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169.45</v>
      </c>
      <c r="L54" s="201">
        <v>7.03</v>
      </c>
      <c r="M54" s="201">
        <v>63.86</v>
      </c>
      <c r="N54" s="201">
        <v>52.91</v>
      </c>
      <c r="O54" s="201">
        <v>73.959999999999994</v>
      </c>
      <c r="P54" s="201">
        <v>29.81</v>
      </c>
      <c r="Q54" s="201">
        <v>5.31</v>
      </c>
      <c r="R54" s="201">
        <v>10.69</v>
      </c>
      <c r="S54" s="201">
        <v>6.56</v>
      </c>
      <c r="T54" s="201">
        <v>0.82</v>
      </c>
      <c r="U54" s="201">
        <v>58.77</v>
      </c>
      <c r="V54" s="201">
        <v>5.31</v>
      </c>
      <c r="W54" s="201">
        <v>18.77</v>
      </c>
      <c r="X54" s="201">
        <v>62.84</v>
      </c>
      <c r="Y54" s="201">
        <v>0</v>
      </c>
      <c r="Z54">
        <v>0</v>
      </c>
      <c r="AA54" s="201">
        <v>14.12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57.89</v>
      </c>
      <c r="AQ54" s="201">
        <v>25.3</v>
      </c>
      <c r="AR54" s="201">
        <v>47.5</v>
      </c>
      <c r="AS54" s="201">
        <v>3.81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4.26</v>
      </c>
      <c r="BA54" s="201">
        <v>3.1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169.45</v>
      </c>
      <c r="L55" s="201">
        <v>7.03</v>
      </c>
      <c r="M55" s="201">
        <v>63.86</v>
      </c>
      <c r="N55" s="201">
        <v>52.91</v>
      </c>
      <c r="O55" s="201">
        <v>73.959999999999994</v>
      </c>
      <c r="P55" s="201">
        <v>29.81</v>
      </c>
      <c r="Q55" s="201">
        <v>5.31</v>
      </c>
      <c r="R55" s="201">
        <v>10.61</v>
      </c>
      <c r="S55" s="201">
        <v>6.56</v>
      </c>
      <c r="T55" s="201">
        <v>0.82</v>
      </c>
      <c r="U55" s="201">
        <v>58.77</v>
      </c>
      <c r="V55" s="201">
        <v>5.31</v>
      </c>
      <c r="W55" s="201">
        <v>18.77</v>
      </c>
      <c r="X55" s="201">
        <v>62.84</v>
      </c>
      <c r="Y55" s="201">
        <v>0</v>
      </c>
      <c r="Z55">
        <v>0</v>
      </c>
      <c r="AA55" s="201">
        <v>14.13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57.89</v>
      </c>
      <c r="AQ55" s="201">
        <v>25.3</v>
      </c>
      <c r="AR55" s="201">
        <v>47.5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4.26</v>
      </c>
      <c r="BA55" s="201">
        <v>3.1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169.45</v>
      </c>
      <c r="L56" s="201">
        <v>7.03</v>
      </c>
      <c r="M56" s="201">
        <v>63.86</v>
      </c>
      <c r="N56" s="201">
        <v>52.91</v>
      </c>
      <c r="O56" s="201">
        <v>73.959999999999994</v>
      </c>
      <c r="P56" s="201">
        <v>29.81</v>
      </c>
      <c r="Q56" s="201">
        <v>5.31</v>
      </c>
      <c r="R56" s="201">
        <v>10.61</v>
      </c>
      <c r="S56" s="201">
        <v>6.56</v>
      </c>
      <c r="T56" s="201">
        <v>0.82</v>
      </c>
      <c r="U56" s="201">
        <v>58.77</v>
      </c>
      <c r="V56" s="201">
        <v>8.82</v>
      </c>
      <c r="W56" s="201">
        <v>18.77</v>
      </c>
      <c r="X56" s="201">
        <v>62.84</v>
      </c>
      <c r="Y56" s="201">
        <v>0</v>
      </c>
      <c r="Z56">
        <v>0</v>
      </c>
      <c r="AA56" s="201">
        <v>14.13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57.89</v>
      </c>
      <c r="AQ56" s="201">
        <v>25.3</v>
      </c>
      <c r="AR56" s="201">
        <v>47.5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4.26</v>
      </c>
      <c r="BA56" s="201">
        <v>3.1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169.45</v>
      </c>
      <c r="L57" s="201">
        <v>7.03</v>
      </c>
      <c r="M57" s="201">
        <v>63.86</v>
      </c>
      <c r="N57" s="201">
        <v>52.91</v>
      </c>
      <c r="O57" s="201">
        <v>73.959999999999994</v>
      </c>
      <c r="P57" s="201">
        <v>29.81</v>
      </c>
      <c r="Q57" s="201">
        <v>5.3</v>
      </c>
      <c r="R57" s="201">
        <v>10.61</v>
      </c>
      <c r="S57" s="201">
        <v>6.56</v>
      </c>
      <c r="T57" s="201">
        <v>0.82</v>
      </c>
      <c r="U57" s="201">
        <v>58.77</v>
      </c>
      <c r="V57" s="201">
        <v>8.82</v>
      </c>
      <c r="W57" s="201">
        <v>18.77</v>
      </c>
      <c r="X57" s="201">
        <v>62.84</v>
      </c>
      <c r="Y57" s="201">
        <v>0</v>
      </c>
      <c r="Z57">
        <v>0</v>
      </c>
      <c r="AA57" s="201">
        <v>14.13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57.89</v>
      </c>
      <c r="AQ57" s="201">
        <v>25.3</v>
      </c>
      <c r="AR57" s="201">
        <v>47.5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4.26</v>
      </c>
      <c r="BA57" s="201">
        <v>3.1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214.14</v>
      </c>
      <c r="L58" s="201">
        <v>7.03</v>
      </c>
      <c r="M58" s="201">
        <v>63.86</v>
      </c>
      <c r="N58" s="201">
        <v>52.91</v>
      </c>
      <c r="O58" s="201">
        <v>73.959999999999994</v>
      </c>
      <c r="P58" s="201">
        <v>29.81</v>
      </c>
      <c r="Q58" s="201">
        <v>9.6199999999999992</v>
      </c>
      <c r="R58" s="201">
        <v>19.13</v>
      </c>
      <c r="S58" s="201">
        <v>11.76</v>
      </c>
      <c r="T58" s="201">
        <v>1.42</v>
      </c>
      <c r="U58" s="201">
        <v>58.77</v>
      </c>
      <c r="V58" s="201">
        <v>8.82</v>
      </c>
      <c r="W58" s="201">
        <v>18.77</v>
      </c>
      <c r="X58" s="201">
        <v>62.84</v>
      </c>
      <c r="Y58" s="201">
        <v>0</v>
      </c>
      <c r="Z58">
        <v>0</v>
      </c>
      <c r="AA58" s="201">
        <v>14.13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112.82</v>
      </c>
      <c r="AQ58" s="201">
        <v>38.28</v>
      </c>
      <c r="AR58" s="201">
        <v>47.5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4.26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278.99</v>
      </c>
      <c r="L59" s="201">
        <v>7.03</v>
      </c>
      <c r="M59" s="201">
        <v>63.86</v>
      </c>
      <c r="N59" s="201">
        <v>52.91</v>
      </c>
      <c r="O59" s="201">
        <v>73.959999999999994</v>
      </c>
      <c r="P59" s="201">
        <v>29.81</v>
      </c>
      <c r="Q59" s="201">
        <v>9.6199999999999992</v>
      </c>
      <c r="R59" s="201">
        <v>19.13</v>
      </c>
      <c r="S59" s="201">
        <v>11.76</v>
      </c>
      <c r="T59" s="201">
        <v>1.42</v>
      </c>
      <c r="U59" s="201">
        <v>58.77</v>
      </c>
      <c r="V59" s="201">
        <v>8.82</v>
      </c>
      <c r="W59" s="201">
        <v>18.77</v>
      </c>
      <c r="X59" s="201">
        <v>62.84</v>
      </c>
      <c r="Y59" s="201">
        <v>0</v>
      </c>
      <c r="Z59">
        <v>0</v>
      </c>
      <c r="AA59" s="201">
        <v>14.13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118.34</v>
      </c>
      <c r="AQ59" s="201">
        <v>38.28</v>
      </c>
      <c r="AR59" s="201">
        <v>47.5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4.26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366.67</v>
      </c>
      <c r="L60" s="201">
        <v>7.72</v>
      </c>
      <c r="M60" s="201">
        <v>63.86</v>
      </c>
      <c r="N60" s="201">
        <v>52.91</v>
      </c>
      <c r="O60" s="201">
        <v>73.959999999999994</v>
      </c>
      <c r="P60" s="201">
        <v>29.81</v>
      </c>
      <c r="Q60" s="201">
        <v>9.6199999999999992</v>
      </c>
      <c r="R60" s="201">
        <v>19.13</v>
      </c>
      <c r="S60" s="201">
        <v>11.76</v>
      </c>
      <c r="T60" s="201">
        <v>1.42</v>
      </c>
      <c r="U60" s="201">
        <v>58.77</v>
      </c>
      <c r="V60" s="201">
        <v>8.82</v>
      </c>
      <c r="W60" s="201">
        <v>18.77</v>
      </c>
      <c r="X60" s="201">
        <v>62.84</v>
      </c>
      <c r="Y60" s="201">
        <v>0</v>
      </c>
      <c r="Z60">
        <v>0</v>
      </c>
      <c r="AA60" s="201">
        <v>14.13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118.34</v>
      </c>
      <c r="AQ60" s="201">
        <v>38.28</v>
      </c>
      <c r="AR60" s="201">
        <v>47.5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4.26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397.8</v>
      </c>
      <c r="L61" s="201">
        <v>17.46</v>
      </c>
      <c r="M61" s="201">
        <v>63.86</v>
      </c>
      <c r="N61" s="201">
        <v>52.91</v>
      </c>
      <c r="O61" s="201">
        <v>73.959999999999994</v>
      </c>
      <c r="P61" s="201">
        <v>29.81</v>
      </c>
      <c r="Q61" s="201">
        <v>9.6199999999999992</v>
      </c>
      <c r="R61" s="201">
        <v>19.13</v>
      </c>
      <c r="S61" s="201">
        <v>11.76</v>
      </c>
      <c r="T61" s="201">
        <v>1.42</v>
      </c>
      <c r="U61" s="201">
        <v>58.77</v>
      </c>
      <c r="V61" s="201">
        <v>8.82</v>
      </c>
      <c r="W61" s="201">
        <v>18.77</v>
      </c>
      <c r="X61" s="201">
        <v>62.84</v>
      </c>
      <c r="Y61" s="201">
        <v>0</v>
      </c>
      <c r="Z61">
        <v>0</v>
      </c>
      <c r="AA61" s="201">
        <v>14.13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118.34</v>
      </c>
      <c r="AQ61" s="201">
        <v>38.28</v>
      </c>
      <c r="AR61" s="201">
        <v>47.5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4.26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397.8</v>
      </c>
      <c r="L62" s="201">
        <v>17.45</v>
      </c>
      <c r="M62" s="201">
        <v>63.86</v>
      </c>
      <c r="N62" s="201">
        <v>52.91</v>
      </c>
      <c r="O62" s="201">
        <v>73.959999999999994</v>
      </c>
      <c r="P62" s="201">
        <v>29.81</v>
      </c>
      <c r="Q62" s="201">
        <v>9.6199999999999992</v>
      </c>
      <c r="R62" s="201">
        <v>19.13</v>
      </c>
      <c r="S62" s="201">
        <v>11.76</v>
      </c>
      <c r="T62" s="201">
        <v>1.42</v>
      </c>
      <c r="U62" s="201">
        <v>58.77</v>
      </c>
      <c r="V62" s="201">
        <v>8.82</v>
      </c>
      <c r="W62" s="201">
        <v>18.77</v>
      </c>
      <c r="X62" s="201">
        <v>62.84</v>
      </c>
      <c r="Y62" s="201">
        <v>0</v>
      </c>
      <c r="Z62">
        <v>0</v>
      </c>
      <c r="AA62" s="201">
        <v>14.13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118.34</v>
      </c>
      <c r="AQ62" s="201">
        <v>38.229999999999997</v>
      </c>
      <c r="AR62" s="201">
        <v>47.5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4.26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397.8</v>
      </c>
      <c r="L63" s="201">
        <v>17.46</v>
      </c>
      <c r="M63" s="201">
        <v>63.86</v>
      </c>
      <c r="N63" s="201">
        <v>52.91</v>
      </c>
      <c r="O63" s="201">
        <v>73.959999999999994</v>
      </c>
      <c r="P63" s="201">
        <v>31.1</v>
      </c>
      <c r="Q63" s="201">
        <v>9.6199999999999992</v>
      </c>
      <c r="R63" s="201">
        <v>19.13</v>
      </c>
      <c r="S63" s="201">
        <v>11.76</v>
      </c>
      <c r="T63" s="201">
        <v>1.42</v>
      </c>
      <c r="U63" s="201">
        <v>58.77</v>
      </c>
      <c r="V63" s="201">
        <v>8.82</v>
      </c>
      <c r="W63" s="201">
        <v>18.77</v>
      </c>
      <c r="X63" s="201">
        <v>62.84</v>
      </c>
      <c r="Y63" s="201">
        <v>0</v>
      </c>
      <c r="Z63">
        <v>0</v>
      </c>
      <c r="AA63" s="201">
        <v>14.13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118.34</v>
      </c>
      <c r="AQ63" s="201">
        <v>38.229999999999997</v>
      </c>
      <c r="AR63" s="201">
        <v>47.5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4.26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397.8</v>
      </c>
      <c r="L64" s="201">
        <v>17.46</v>
      </c>
      <c r="M64" s="201">
        <v>63.86</v>
      </c>
      <c r="N64" s="201">
        <v>52.91</v>
      </c>
      <c r="O64" s="201">
        <v>73.959999999999994</v>
      </c>
      <c r="P64" s="201">
        <v>31.36</v>
      </c>
      <c r="Q64" s="201">
        <v>9.6199999999999992</v>
      </c>
      <c r="R64" s="201">
        <v>19.13</v>
      </c>
      <c r="S64" s="201">
        <v>11.76</v>
      </c>
      <c r="T64" s="201">
        <v>1.42</v>
      </c>
      <c r="U64" s="201">
        <v>58.77</v>
      </c>
      <c r="V64" s="201">
        <v>8.82</v>
      </c>
      <c r="W64" s="201">
        <v>18.77</v>
      </c>
      <c r="X64" s="201">
        <v>62.84</v>
      </c>
      <c r="Y64" s="201">
        <v>0</v>
      </c>
      <c r="Z64">
        <v>0</v>
      </c>
      <c r="AA64" s="201">
        <v>14.13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118.34</v>
      </c>
      <c r="AQ64" s="201">
        <v>38.229999999999997</v>
      </c>
      <c r="AR64" s="201">
        <v>47.5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4.26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397.8</v>
      </c>
      <c r="L65" s="201">
        <v>17.46</v>
      </c>
      <c r="M65" s="201">
        <v>63.86</v>
      </c>
      <c r="N65" s="201">
        <v>52.91</v>
      </c>
      <c r="O65" s="201">
        <v>73.959999999999994</v>
      </c>
      <c r="P65" s="201">
        <v>31.36</v>
      </c>
      <c r="Q65" s="201">
        <v>9.6199999999999992</v>
      </c>
      <c r="R65" s="201">
        <v>19.13</v>
      </c>
      <c r="S65" s="201">
        <v>11.76</v>
      </c>
      <c r="T65" s="201">
        <v>1.42</v>
      </c>
      <c r="U65" s="201">
        <v>58.77</v>
      </c>
      <c r="V65" s="201">
        <v>8.82</v>
      </c>
      <c r="W65" s="201">
        <v>18.77</v>
      </c>
      <c r="X65" s="201">
        <v>62.84</v>
      </c>
      <c r="Y65" s="201">
        <v>0</v>
      </c>
      <c r="Z65">
        <v>0</v>
      </c>
      <c r="AA65" s="201">
        <v>14.13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118.34</v>
      </c>
      <c r="AQ65" s="201">
        <v>38.229999999999997</v>
      </c>
      <c r="AR65" s="201">
        <v>47.5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4.26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397.8</v>
      </c>
      <c r="L66" s="201">
        <v>17.46</v>
      </c>
      <c r="M66" s="201">
        <v>63.86</v>
      </c>
      <c r="N66" s="201">
        <v>52.91</v>
      </c>
      <c r="O66" s="201">
        <v>73.959999999999994</v>
      </c>
      <c r="P66" s="201">
        <v>31.36</v>
      </c>
      <c r="Q66" s="201">
        <v>9.6199999999999992</v>
      </c>
      <c r="R66" s="201">
        <v>19.13</v>
      </c>
      <c r="S66" s="201">
        <v>11.76</v>
      </c>
      <c r="T66" s="201">
        <v>1.42</v>
      </c>
      <c r="U66" s="201">
        <v>58.77</v>
      </c>
      <c r="V66" s="201">
        <v>7.07</v>
      </c>
      <c r="W66" s="201">
        <v>18.77</v>
      </c>
      <c r="X66" s="201">
        <v>62.84</v>
      </c>
      <c r="Y66" s="201">
        <v>0</v>
      </c>
      <c r="Z66">
        <v>0</v>
      </c>
      <c r="AA66" s="201">
        <v>14.13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118.34</v>
      </c>
      <c r="AQ66" s="201">
        <v>38.229999999999997</v>
      </c>
      <c r="AR66" s="201">
        <v>47.5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4.26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397.8</v>
      </c>
      <c r="L67" s="201">
        <v>17.46</v>
      </c>
      <c r="M67" s="201">
        <v>63.86</v>
      </c>
      <c r="N67" s="201">
        <v>52.91</v>
      </c>
      <c r="O67" s="201">
        <v>73.959999999999994</v>
      </c>
      <c r="P67" s="201">
        <v>31.36</v>
      </c>
      <c r="Q67" s="201">
        <v>9.6199999999999992</v>
      </c>
      <c r="R67" s="201">
        <v>19.13</v>
      </c>
      <c r="S67" s="201">
        <v>11.76</v>
      </c>
      <c r="T67" s="201">
        <v>1.42</v>
      </c>
      <c r="U67" s="201">
        <v>58.77</v>
      </c>
      <c r="V67" s="201">
        <v>7.07</v>
      </c>
      <c r="W67" s="201">
        <v>18.77</v>
      </c>
      <c r="X67" s="201">
        <v>62.84</v>
      </c>
      <c r="Y67" s="201">
        <v>0</v>
      </c>
      <c r="Z67">
        <v>0</v>
      </c>
      <c r="AA67" s="201">
        <v>14.13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118.34</v>
      </c>
      <c r="AQ67" s="201">
        <v>38.229999999999997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4.26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397.8</v>
      </c>
      <c r="L68" s="201">
        <v>17.46</v>
      </c>
      <c r="M68" s="201">
        <v>63.86</v>
      </c>
      <c r="N68" s="201">
        <v>52.91</v>
      </c>
      <c r="O68" s="201">
        <v>73.959999999999994</v>
      </c>
      <c r="P68" s="201">
        <v>31.36</v>
      </c>
      <c r="Q68" s="201">
        <v>9.6199999999999992</v>
      </c>
      <c r="R68" s="201">
        <v>19.13</v>
      </c>
      <c r="S68" s="201">
        <v>11.76</v>
      </c>
      <c r="T68" s="201">
        <v>1.42</v>
      </c>
      <c r="U68" s="201">
        <v>58.77</v>
      </c>
      <c r="V68" s="201">
        <v>7.07</v>
      </c>
      <c r="W68" s="201">
        <v>18.77</v>
      </c>
      <c r="X68" s="201">
        <v>62.84</v>
      </c>
      <c r="Y68" s="201">
        <v>0</v>
      </c>
      <c r="Z68">
        <v>0</v>
      </c>
      <c r="AA68" s="201">
        <v>14.13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118.34</v>
      </c>
      <c r="AQ68" s="201">
        <v>38.229999999999997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4.26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397.8</v>
      </c>
      <c r="L69" s="201">
        <v>17.46</v>
      </c>
      <c r="M69" s="201">
        <v>63.86</v>
      </c>
      <c r="N69" s="201">
        <v>52.91</v>
      </c>
      <c r="O69" s="201">
        <v>73.959999999999994</v>
      </c>
      <c r="P69" s="201">
        <v>31.36</v>
      </c>
      <c r="Q69" s="201">
        <v>9.6199999999999992</v>
      </c>
      <c r="R69" s="201">
        <v>19.13</v>
      </c>
      <c r="S69" s="201">
        <v>11.76</v>
      </c>
      <c r="T69" s="201">
        <v>1.42</v>
      </c>
      <c r="U69" s="201">
        <v>58.77</v>
      </c>
      <c r="V69" s="201">
        <v>8.82</v>
      </c>
      <c r="W69" s="201">
        <v>18.77</v>
      </c>
      <c r="X69" s="201">
        <v>62.84</v>
      </c>
      <c r="Y69" s="201">
        <v>0</v>
      </c>
      <c r="Z69">
        <v>0</v>
      </c>
      <c r="AA69" s="201">
        <v>14.13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118.34</v>
      </c>
      <c r="AQ69" s="201">
        <v>38.229999999999997</v>
      </c>
      <c r="AR69" s="201">
        <v>41.68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4.26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397.8</v>
      </c>
      <c r="L70" s="201">
        <v>17.46</v>
      </c>
      <c r="M70" s="201">
        <v>63.86</v>
      </c>
      <c r="N70" s="201">
        <v>52.91</v>
      </c>
      <c r="O70" s="201">
        <v>73.959999999999994</v>
      </c>
      <c r="P70" s="201">
        <v>31.36</v>
      </c>
      <c r="Q70" s="201">
        <v>9.6199999999999992</v>
      </c>
      <c r="R70" s="201">
        <v>19.13</v>
      </c>
      <c r="S70" s="201">
        <v>11.76</v>
      </c>
      <c r="T70" s="201">
        <v>1.42</v>
      </c>
      <c r="U70" s="201">
        <v>58.77</v>
      </c>
      <c r="V70" s="201">
        <v>8.82</v>
      </c>
      <c r="W70" s="201">
        <v>18.77</v>
      </c>
      <c r="X70" s="201">
        <v>62.84</v>
      </c>
      <c r="Y70" s="201">
        <v>0</v>
      </c>
      <c r="Z70">
        <v>0</v>
      </c>
      <c r="AA70" s="201">
        <v>14.13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118.34</v>
      </c>
      <c r="AQ70" s="201">
        <v>38.229999999999997</v>
      </c>
      <c r="AR70" s="201">
        <v>36.93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4.26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397.8</v>
      </c>
      <c r="L71" s="201">
        <v>17.46</v>
      </c>
      <c r="M71" s="201">
        <v>63.86</v>
      </c>
      <c r="N71" s="201">
        <v>52.91</v>
      </c>
      <c r="O71" s="201">
        <v>73.959999999999994</v>
      </c>
      <c r="P71" s="201">
        <v>31.36</v>
      </c>
      <c r="Q71" s="201">
        <v>9.6199999999999992</v>
      </c>
      <c r="R71" s="201">
        <v>19.13</v>
      </c>
      <c r="S71" s="201">
        <v>11.76</v>
      </c>
      <c r="T71" s="201">
        <v>1.42</v>
      </c>
      <c r="U71" s="201">
        <v>58.77</v>
      </c>
      <c r="V71" s="201">
        <v>8.82</v>
      </c>
      <c r="W71" s="201">
        <v>18.77</v>
      </c>
      <c r="X71" s="201">
        <v>62.84</v>
      </c>
      <c r="Y71" s="201">
        <v>0</v>
      </c>
      <c r="Z71">
        <v>0</v>
      </c>
      <c r="AA71" s="201">
        <v>14.13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118.34</v>
      </c>
      <c r="AQ71" s="201">
        <v>38.229999999999997</v>
      </c>
      <c r="AR71" s="201">
        <v>28.35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4.26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397.8</v>
      </c>
      <c r="L72" s="201">
        <v>17.45</v>
      </c>
      <c r="M72" s="201">
        <v>63.86</v>
      </c>
      <c r="N72" s="201">
        <v>52.91</v>
      </c>
      <c r="O72" s="201">
        <v>73.959999999999994</v>
      </c>
      <c r="P72" s="201">
        <v>31.36</v>
      </c>
      <c r="Q72" s="201">
        <v>9.6199999999999992</v>
      </c>
      <c r="R72" s="201">
        <v>19.13</v>
      </c>
      <c r="S72" s="201">
        <v>11.76</v>
      </c>
      <c r="T72" s="201">
        <v>1.42</v>
      </c>
      <c r="U72" s="201">
        <v>58.77</v>
      </c>
      <c r="V72" s="201">
        <v>8.82</v>
      </c>
      <c r="W72" s="201">
        <v>18.77</v>
      </c>
      <c r="X72" s="201">
        <v>62.84</v>
      </c>
      <c r="Y72" s="201">
        <v>0</v>
      </c>
      <c r="Z72">
        <v>0</v>
      </c>
      <c r="AA72" s="201">
        <v>14.13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118.34</v>
      </c>
      <c r="AQ72" s="201">
        <v>38.229999999999997</v>
      </c>
      <c r="AR72" s="201">
        <v>21.39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4.26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397.8</v>
      </c>
      <c r="L73" s="201">
        <v>17.45</v>
      </c>
      <c r="M73" s="201">
        <v>63.86</v>
      </c>
      <c r="N73" s="201">
        <v>52.91</v>
      </c>
      <c r="O73" s="201">
        <v>73.959999999999994</v>
      </c>
      <c r="P73" s="201">
        <v>31.36</v>
      </c>
      <c r="Q73" s="201">
        <v>9.6199999999999992</v>
      </c>
      <c r="R73" s="201">
        <v>19.13</v>
      </c>
      <c r="S73" s="201">
        <v>11.76</v>
      </c>
      <c r="T73" s="201">
        <v>1.42</v>
      </c>
      <c r="U73" s="201">
        <v>58.77</v>
      </c>
      <c r="V73" s="201">
        <v>8.82</v>
      </c>
      <c r="W73" s="201">
        <v>18.77</v>
      </c>
      <c r="X73" s="201">
        <v>62.84</v>
      </c>
      <c r="Y73" s="201">
        <v>0</v>
      </c>
      <c r="Z73">
        <v>0</v>
      </c>
      <c r="AA73" s="201">
        <v>14.13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118.34</v>
      </c>
      <c r="AQ73" s="201">
        <v>38.229999999999997</v>
      </c>
      <c r="AR73" s="201">
        <v>13.31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4.26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397.8</v>
      </c>
      <c r="L74" s="201">
        <v>17.45</v>
      </c>
      <c r="M74" s="201">
        <v>63.86</v>
      </c>
      <c r="N74" s="201">
        <v>52.91</v>
      </c>
      <c r="O74" s="201">
        <v>73.959999999999994</v>
      </c>
      <c r="P74" s="201">
        <v>31.36</v>
      </c>
      <c r="Q74" s="201">
        <v>9.6199999999999992</v>
      </c>
      <c r="R74" s="201">
        <v>19.13</v>
      </c>
      <c r="S74" s="201">
        <v>11.76</v>
      </c>
      <c r="T74" s="201">
        <v>1.42</v>
      </c>
      <c r="U74" s="201">
        <v>58.77</v>
      </c>
      <c r="V74" s="201">
        <v>8.82</v>
      </c>
      <c r="W74" s="201">
        <v>18.77</v>
      </c>
      <c r="X74" s="201">
        <v>62.84</v>
      </c>
      <c r="Y74" s="201">
        <v>0</v>
      </c>
      <c r="Z74">
        <v>0</v>
      </c>
      <c r="AA74" s="201">
        <v>14.13</v>
      </c>
      <c r="AB74" s="201">
        <v>0</v>
      </c>
      <c r="AC74" s="201">
        <v>0</v>
      </c>
      <c r="AD74" s="201">
        <v>0</v>
      </c>
      <c r="AE74" s="201">
        <v>80.19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118.34</v>
      </c>
      <c r="AQ74" s="201">
        <v>38.229999999999997</v>
      </c>
      <c r="AR74" s="201">
        <v>7.69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4.26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397.8</v>
      </c>
      <c r="L75" s="201">
        <v>17.45</v>
      </c>
      <c r="M75" s="201">
        <v>63.86</v>
      </c>
      <c r="N75" s="201">
        <v>52.91</v>
      </c>
      <c r="O75" s="201">
        <v>73.959999999999994</v>
      </c>
      <c r="P75" s="201">
        <v>31.36</v>
      </c>
      <c r="Q75" s="201">
        <v>9.6199999999999992</v>
      </c>
      <c r="R75" s="201">
        <v>19.13</v>
      </c>
      <c r="S75" s="201">
        <v>11.76</v>
      </c>
      <c r="T75" s="201">
        <v>1.42</v>
      </c>
      <c r="U75" s="201">
        <v>58.77</v>
      </c>
      <c r="V75" s="201">
        <v>8.82</v>
      </c>
      <c r="W75" s="201">
        <v>18.77</v>
      </c>
      <c r="X75" s="201">
        <v>62.84</v>
      </c>
      <c r="Y75" s="201">
        <v>0</v>
      </c>
      <c r="Z75">
        <v>0</v>
      </c>
      <c r="AA75" s="201">
        <v>14.13</v>
      </c>
      <c r="AB75" s="201">
        <v>0</v>
      </c>
      <c r="AC75" s="201">
        <v>0</v>
      </c>
      <c r="AD75" s="201">
        <v>0</v>
      </c>
      <c r="AE75" s="201">
        <v>80.959999999999994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118.34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4.09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397.8</v>
      </c>
      <c r="L76" s="201">
        <v>17.45</v>
      </c>
      <c r="M76" s="201">
        <v>63.86</v>
      </c>
      <c r="N76" s="201">
        <v>52.91</v>
      </c>
      <c r="O76" s="201">
        <v>73.959999999999994</v>
      </c>
      <c r="P76" s="201">
        <v>31.36</v>
      </c>
      <c r="Q76" s="201">
        <v>9.6199999999999992</v>
      </c>
      <c r="R76" s="201">
        <v>19.13</v>
      </c>
      <c r="S76" s="201">
        <v>11.76</v>
      </c>
      <c r="T76" s="201">
        <v>1.42</v>
      </c>
      <c r="U76" s="201">
        <v>58.77</v>
      </c>
      <c r="V76" s="201">
        <v>8.82</v>
      </c>
      <c r="W76" s="201">
        <v>14.75</v>
      </c>
      <c r="X76" s="201">
        <v>62.84</v>
      </c>
      <c r="Y76" s="201">
        <v>0</v>
      </c>
      <c r="Z76">
        <v>0</v>
      </c>
      <c r="AA76" s="201">
        <v>14.13</v>
      </c>
      <c r="AB76" s="201">
        <v>0</v>
      </c>
      <c r="AC76" s="201">
        <v>0</v>
      </c>
      <c r="AD76" s="201">
        <v>0</v>
      </c>
      <c r="AE76" s="201">
        <v>80.959999999999994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118.34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4.09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391.97</v>
      </c>
      <c r="L77" s="201">
        <v>17.46</v>
      </c>
      <c r="M77" s="201">
        <v>63.86</v>
      </c>
      <c r="N77" s="201">
        <v>52.91</v>
      </c>
      <c r="O77" s="201">
        <v>73.959999999999994</v>
      </c>
      <c r="P77" s="201">
        <v>31.36</v>
      </c>
      <c r="Q77" s="201">
        <v>9.6199999999999992</v>
      </c>
      <c r="R77" s="201">
        <v>19.13</v>
      </c>
      <c r="S77" s="201">
        <v>11.76</v>
      </c>
      <c r="T77" s="201">
        <v>1.42</v>
      </c>
      <c r="U77" s="201">
        <v>58.77</v>
      </c>
      <c r="V77" s="201">
        <v>8.82</v>
      </c>
      <c r="W77" s="201">
        <v>14.75</v>
      </c>
      <c r="X77" s="201">
        <v>62.84</v>
      </c>
      <c r="Y77" s="201">
        <v>0</v>
      </c>
      <c r="Z77">
        <v>0</v>
      </c>
      <c r="AA77" s="201">
        <v>14.13</v>
      </c>
      <c r="AB77" s="201">
        <v>0</v>
      </c>
      <c r="AC77" s="201">
        <v>0</v>
      </c>
      <c r="AD77" s="201">
        <v>0</v>
      </c>
      <c r="AE77" s="201">
        <v>80.959999999999994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4.09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397.8</v>
      </c>
      <c r="L78" s="201">
        <v>17.46</v>
      </c>
      <c r="M78" s="201">
        <v>63.86</v>
      </c>
      <c r="N78" s="201">
        <v>52.91</v>
      </c>
      <c r="O78" s="201">
        <v>73.959999999999994</v>
      </c>
      <c r="P78" s="201">
        <v>31.36</v>
      </c>
      <c r="Q78" s="201">
        <v>9.6199999999999992</v>
      </c>
      <c r="R78" s="201">
        <v>18.87</v>
      </c>
      <c r="S78" s="201">
        <v>11.76</v>
      </c>
      <c r="T78" s="201">
        <v>1.42</v>
      </c>
      <c r="U78" s="201">
        <v>58.77</v>
      </c>
      <c r="V78" s="201">
        <v>8.82</v>
      </c>
      <c r="W78" s="201">
        <v>14.75</v>
      </c>
      <c r="X78" s="201">
        <v>62.84</v>
      </c>
      <c r="Y78" s="201">
        <v>0</v>
      </c>
      <c r="Z78">
        <v>0</v>
      </c>
      <c r="AA78" s="201">
        <v>14.13</v>
      </c>
      <c r="AB78" s="201">
        <v>0</v>
      </c>
      <c r="AC78" s="201">
        <v>0</v>
      </c>
      <c r="AD78" s="201">
        <v>0</v>
      </c>
      <c r="AE78" s="201">
        <v>80.959999999999994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</v>
      </c>
      <c r="BA78" s="201">
        <v>3.18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397.8</v>
      </c>
      <c r="L79" s="201">
        <v>17.45</v>
      </c>
      <c r="M79" s="201">
        <v>63.86</v>
      </c>
      <c r="N79" s="201">
        <v>52.91</v>
      </c>
      <c r="O79" s="201">
        <v>73.959999999999994</v>
      </c>
      <c r="P79" s="201">
        <v>31.36</v>
      </c>
      <c r="Q79" s="201">
        <v>9.6199999999999992</v>
      </c>
      <c r="R79" s="201">
        <v>18.87</v>
      </c>
      <c r="S79" s="201">
        <v>11.76</v>
      </c>
      <c r="T79" s="201">
        <v>1.42</v>
      </c>
      <c r="U79" s="201">
        <v>58.77</v>
      </c>
      <c r="V79" s="201">
        <v>8.82</v>
      </c>
      <c r="W79" s="201">
        <v>18.77</v>
      </c>
      <c r="X79" s="201">
        <v>62.84</v>
      </c>
      <c r="Y79" s="201">
        <v>0</v>
      </c>
      <c r="Z79">
        <v>0</v>
      </c>
      <c r="AA79" s="201">
        <v>14.13</v>
      </c>
      <c r="AB79" s="201">
        <v>0</v>
      </c>
      <c r="AC79" s="201">
        <v>0</v>
      </c>
      <c r="AD79" s="201">
        <v>0</v>
      </c>
      <c r="AE79" s="201">
        <v>80.959999999999994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104.61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</v>
      </c>
      <c r="BA79" s="201">
        <v>3.18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397.8</v>
      </c>
      <c r="L80" s="201">
        <v>17.45</v>
      </c>
      <c r="M80" s="201">
        <v>63.86</v>
      </c>
      <c r="N80" s="201">
        <v>52.91</v>
      </c>
      <c r="O80" s="201">
        <v>73.959999999999994</v>
      </c>
      <c r="P80" s="201">
        <v>31.36</v>
      </c>
      <c r="Q80" s="201">
        <v>9.6199999999999992</v>
      </c>
      <c r="R80" s="201">
        <v>18.87</v>
      </c>
      <c r="S80" s="201">
        <v>11.76</v>
      </c>
      <c r="T80" s="201">
        <v>1.42</v>
      </c>
      <c r="U80" s="201">
        <v>58.77</v>
      </c>
      <c r="V80" s="201">
        <v>8.82</v>
      </c>
      <c r="W80" s="201">
        <v>18.77</v>
      </c>
      <c r="X80" s="201">
        <v>62.84</v>
      </c>
      <c r="Y80" s="201">
        <v>0</v>
      </c>
      <c r="Z80">
        <v>0</v>
      </c>
      <c r="AA80" s="201">
        <v>14.13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104.61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</v>
      </c>
      <c r="BA80" s="201">
        <v>3.18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389.18</v>
      </c>
      <c r="L81" s="201">
        <v>17.45</v>
      </c>
      <c r="M81" s="201">
        <v>63.86</v>
      </c>
      <c r="N81" s="201">
        <v>52.91</v>
      </c>
      <c r="O81" s="201">
        <v>73.959999999999994</v>
      </c>
      <c r="P81" s="201">
        <v>31.36</v>
      </c>
      <c r="Q81" s="201">
        <v>9.6199999999999992</v>
      </c>
      <c r="R81" s="201">
        <v>18.87</v>
      </c>
      <c r="S81" s="201">
        <v>11.76</v>
      </c>
      <c r="T81" s="201">
        <v>1.42</v>
      </c>
      <c r="U81" s="201">
        <v>58.77</v>
      </c>
      <c r="V81" s="201">
        <v>8.82</v>
      </c>
      <c r="W81" s="201">
        <v>18.77</v>
      </c>
      <c r="X81" s="201">
        <v>62.84</v>
      </c>
      <c r="Y81" s="201">
        <v>0</v>
      </c>
      <c r="Z81">
        <v>0</v>
      </c>
      <c r="AA81" s="201">
        <v>14.13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97</v>
      </c>
      <c r="AN81" s="201">
        <v>0</v>
      </c>
      <c r="AO81">
        <v>0</v>
      </c>
      <c r="AP81" s="201">
        <v>104.61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</v>
      </c>
      <c r="BA81" s="201">
        <v>3.18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388.75</v>
      </c>
      <c r="L82" s="201">
        <v>17.45</v>
      </c>
      <c r="M82" s="201">
        <v>63.86</v>
      </c>
      <c r="N82" s="201">
        <v>52.91</v>
      </c>
      <c r="O82" s="201">
        <v>73.959999999999994</v>
      </c>
      <c r="P82" s="201">
        <v>31.36</v>
      </c>
      <c r="Q82" s="201">
        <v>9.6199999999999992</v>
      </c>
      <c r="R82" s="201">
        <v>18.87</v>
      </c>
      <c r="S82" s="201">
        <v>11.76</v>
      </c>
      <c r="T82" s="201">
        <v>1.42</v>
      </c>
      <c r="U82" s="201">
        <v>58.77</v>
      </c>
      <c r="V82" s="201">
        <v>8.82</v>
      </c>
      <c r="W82" s="201">
        <v>18.77</v>
      </c>
      <c r="X82" s="201">
        <v>62.84</v>
      </c>
      <c r="Y82" s="201">
        <v>0</v>
      </c>
      <c r="Z82">
        <v>0</v>
      </c>
      <c r="AA82" s="201">
        <v>14.13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97</v>
      </c>
      <c r="AN82" s="201">
        <v>0</v>
      </c>
      <c r="AO82">
        <v>0</v>
      </c>
      <c r="AP82" s="201">
        <v>104.61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470.79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31.36</v>
      </c>
      <c r="Q83" s="201">
        <v>9.6199999999999992</v>
      </c>
      <c r="R83" s="201">
        <v>18.87</v>
      </c>
      <c r="S83" s="201">
        <v>11.76</v>
      </c>
      <c r="T83" s="201">
        <v>1.42</v>
      </c>
      <c r="U83" s="201">
        <v>58.77</v>
      </c>
      <c r="V83" s="201">
        <v>8.82</v>
      </c>
      <c r="W83" s="201">
        <v>18.77</v>
      </c>
      <c r="X83" s="201">
        <v>62.84</v>
      </c>
      <c r="Y83" s="201">
        <v>0</v>
      </c>
      <c r="Z83">
        <v>0</v>
      </c>
      <c r="AA83" s="201">
        <v>14.13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261.48</v>
      </c>
      <c r="AN83" s="201">
        <v>0</v>
      </c>
      <c r="AO83">
        <v>0</v>
      </c>
      <c r="AP83" s="201">
        <v>104.61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494.07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31.36</v>
      </c>
      <c r="Q84" s="201">
        <v>9.6199999999999992</v>
      </c>
      <c r="R84" s="201">
        <v>18.87</v>
      </c>
      <c r="S84" s="201">
        <v>11.76</v>
      </c>
      <c r="T84" s="201">
        <v>1.42</v>
      </c>
      <c r="U84" s="201">
        <v>58.77</v>
      </c>
      <c r="V84" s="201">
        <v>8.82</v>
      </c>
      <c r="W84" s="201">
        <v>18.77</v>
      </c>
      <c r="X84" s="201">
        <v>62.84</v>
      </c>
      <c r="Y84" s="201">
        <v>0</v>
      </c>
      <c r="Z84">
        <v>0</v>
      </c>
      <c r="AA84" s="201">
        <v>14.13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261.48</v>
      </c>
      <c r="AN84" s="201">
        <v>0</v>
      </c>
      <c r="AO84">
        <v>0</v>
      </c>
      <c r="AP84" s="201">
        <v>104.61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31.36</v>
      </c>
      <c r="Q85" s="201">
        <v>9.6199999999999992</v>
      </c>
      <c r="R85" s="201">
        <v>18.87</v>
      </c>
      <c r="S85" s="201">
        <v>11.76</v>
      </c>
      <c r="T85" s="201">
        <v>1.42</v>
      </c>
      <c r="U85" s="201">
        <v>58.77</v>
      </c>
      <c r="V85" s="201">
        <v>8.82</v>
      </c>
      <c r="W85" s="201">
        <v>18.77</v>
      </c>
      <c r="X85" s="201">
        <v>62.84</v>
      </c>
      <c r="Y85" s="201">
        <v>0</v>
      </c>
      <c r="Z85">
        <v>0</v>
      </c>
      <c r="AA85" s="201">
        <v>14.13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131.96</v>
      </c>
      <c r="AJ85" s="201">
        <v>0</v>
      </c>
      <c r="AK85" s="201">
        <v>0</v>
      </c>
      <c r="AL85" s="201">
        <v>0</v>
      </c>
      <c r="AM85" s="201">
        <v>261.48</v>
      </c>
      <c r="AN85" s="201">
        <v>0</v>
      </c>
      <c r="AO85">
        <v>0</v>
      </c>
      <c r="AP85" s="201">
        <v>104.61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31.36</v>
      </c>
      <c r="Q86" s="201">
        <v>9.6199999999999992</v>
      </c>
      <c r="R86" s="201">
        <v>18.87</v>
      </c>
      <c r="S86" s="201">
        <v>11.76</v>
      </c>
      <c r="T86" s="201">
        <v>1.42</v>
      </c>
      <c r="U86" s="201">
        <v>58.77</v>
      </c>
      <c r="V86" s="201">
        <v>8.82</v>
      </c>
      <c r="W86" s="201">
        <v>18.77</v>
      </c>
      <c r="X86" s="201">
        <v>62.84</v>
      </c>
      <c r="Y86" s="201">
        <v>0</v>
      </c>
      <c r="Z86">
        <v>0</v>
      </c>
      <c r="AA86" s="201">
        <v>14.13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131.96</v>
      </c>
      <c r="AJ86" s="201">
        <v>0</v>
      </c>
      <c r="AK86" s="201">
        <v>0</v>
      </c>
      <c r="AL86" s="201">
        <v>0</v>
      </c>
      <c r="AM86" s="201">
        <v>261.48</v>
      </c>
      <c r="AN86" s="201">
        <v>0</v>
      </c>
      <c r="AO86">
        <v>0</v>
      </c>
      <c r="AP86" s="201">
        <v>104.61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31.36</v>
      </c>
      <c r="Q87" s="201">
        <v>9.6199999999999992</v>
      </c>
      <c r="R87" s="201">
        <v>18.87</v>
      </c>
      <c r="S87" s="201">
        <v>11.76</v>
      </c>
      <c r="T87" s="201">
        <v>1.42</v>
      </c>
      <c r="U87" s="201">
        <v>58.77</v>
      </c>
      <c r="V87" s="201">
        <v>8.82</v>
      </c>
      <c r="W87" s="201">
        <v>18.77</v>
      </c>
      <c r="X87" s="201">
        <v>62.84</v>
      </c>
      <c r="Y87" s="201">
        <v>0</v>
      </c>
      <c r="Z87">
        <v>0</v>
      </c>
      <c r="AA87" s="201">
        <v>14.13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261.48</v>
      </c>
      <c r="AN87" s="201">
        <v>0</v>
      </c>
      <c r="AO87">
        <v>0</v>
      </c>
      <c r="AP87" s="201">
        <v>104.61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31.36</v>
      </c>
      <c r="Q88" s="201">
        <v>9.6199999999999992</v>
      </c>
      <c r="R88" s="201">
        <v>18.87</v>
      </c>
      <c r="S88" s="201">
        <v>11.76</v>
      </c>
      <c r="T88" s="201">
        <v>1.42</v>
      </c>
      <c r="U88" s="201">
        <v>58.77</v>
      </c>
      <c r="V88" s="201">
        <v>8.82</v>
      </c>
      <c r="W88" s="201">
        <v>18.77</v>
      </c>
      <c r="X88" s="201">
        <v>62.84</v>
      </c>
      <c r="Y88" s="201">
        <v>0</v>
      </c>
      <c r="Z88">
        <v>0</v>
      </c>
      <c r="AA88" s="201">
        <v>14.13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261.48</v>
      </c>
      <c r="AN88" s="201">
        <v>0</v>
      </c>
      <c r="AO88">
        <v>0</v>
      </c>
      <c r="AP88" s="201">
        <v>104.61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31.36</v>
      </c>
      <c r="Q89" s="201">
        <v>9.6199999999999992</v>
      </c>
      <c r="R89" s="201">
        <v>18.87</v>
      </c>
      <c r="S89" s="201">
        <v>11.76</v>
      </c>
      <c r="T89" s="201">
        <v>1.42</v>
      </c>
      <c r="U89" s="201">
        <v>58.77</v>
      </c>
      <c r="V89" s="201">
        <v>8.25</v>
      </c>
      <c r="W89" s="201">
        <v>18.77</v>
      </c>
      <c r="X89" s="201">
        <v>62.84</v>
      </c>
      <c r="Y89" s="201">
        <v>0</v>
      </c>
      <c r="Z89">
        <v>0</v>
      </c>
      <c r="AA89" s="201">
        <v>14.13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361.48</v>
      </c>
      <c r="AN89" s="201">
        <v>0</v>
      </c>
      <c r="AO89">
        <v>0</v>
      </c>
      <c r="AP89" s="201">
        <v>104.61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31.36</v>
      </c>
      <c r="Q90" s="201">
        <v>9.6199999999999992</v>
      </c>
      <c r="R90" s="201">
        <v>18.87</v>
      </c>
      <c r="S90" s="201">
        <v>11.76</v>
      </c>
      <c r="T90" s="201">
        <v>1.42</v>
      </c>
      <c r="U90" s="201">
        <v>58.77</v>
      </c>
      <c r="V90" s="201">
        <v>8.25</v>
      </c>
      <c r="W90" s="201">
        <v>18.77</v>
      </c>
      <c r="X90" s="201">
        <v>62.84</v>
      </c>
      <c r="Y90" s="201">
        <v>0</v>
      </c>
      <c r="Z90">
        <v>0</v>
      </c>
      <c r="AA90" s="201">
        <v>14.13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491.48</v>
      </c>
      <c r="AN90" s="201">
        <v>0</v>
      </c>
      <c r="AO90">
        <v>0</v>
      </c>
      <c r="AP90" s="201">
        <v>104.61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31.36</v>
      </c>
      <c r="Q91" s="201">
        <v>9.6199999999999992</v>
      </c>
      <c r="R91" s="201">
        <v>18.87</v>
      </c>
      <c r="S91" s="201">
        <v>11.76</v>
      </c>
      <c r="T91" s="201">
        <v>1.42</v>
      </c>
      <c r="U91" s="201">
        <v>58.77</v>
      </c>
      <c r="V91" s="201">
        <v>8.25</v>
      </c>
      <c r="W91" s="201">
        <v>18.77</v>
      </c>
      <c r="X91" s="201">
        <v>62.84</v>
      </c>
      <c r="Y91" s="201">
        <v>0</v>
      </c>
      <c r="Z91">
        <v>0</v>
      </c>
      <c r="AA91" s="201">
        <v>14.13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501.48</v>
      </c>
      <c r="AN91" s="201">
        <v>0</v>
      </c>
      <c r="AO91">
        <v>0</v>
      </c>
      <c r="AP91" s="201">
        <v>104.61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31.36</v>
      </c>
      <c r="Q92" s="201">
        <v>9.6199999999999992</v>
      </c>
      <c r="R92" s="201">
        <v>18.87</v>
      </c>
      <c r="S92" s="201">
        <v>11.76</v>
      </c>
      <c r="T92" s="201">
        <v>1.42</v>
      </c>
      <c r="U92" s="201">
        <v>58.77</v>
      </c>
      <c r="V92" s="201">
        <v>8.25</v>
      </c>
      <c r="W92" s="201">
        <v>18.77</v>
      </c>
      <c r="X92" s="201">
        <v>62.84</v>
      </c>
      <c r="Y92" s="201">
        <v>0</v>
      </c>
      <c r="Z92">
        <v>0</v>
      </c>
      <c r="AA92" s="201">
        <v>14.13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481.48</v>
      </c>
      <c r="AN92" s="201">
        <v>0</v>
      </c>
      <c r="AO92">
        <v>0</v>
      </c>
      <c r="AP92" s="201">
        <v>104.61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31.36</v>
      </c>
      <c r="Q93" s="201">
        <v>9.6199999999999992</v>
      </c>
      <c r="R93" s="201">
        <v>18.87</v>
      </c>
      <c r="S93" s="201">
        <v>11.76</v>
      </c>
      <c r="T93" s="201">
        <v>1.42</v>
      </c>
      <c r="U93" s="201">
        <v>58.77</v>
      </c>
      <c r="V93" s="201">
        <v>8.25</v>
      </c>
      <c r="W93" s="201">
        <v>18.77</v>
      </c>
      <c r="X93" s="201">
        <v>62.84</v>
      </c>
      <c r="Y93" s="201">
        <v>0</v>
      </c>
      <c r="Z93">
        <v>0</v>
      </c>
      <c r="AA93" s="201">
        <v>14.13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416.48</v>
      </c>
      <c r="AN93" s="201">
        <v>0</v>
      </c>
      <c r="AO93">
        <v>0</v>
      </c>
      <c r="AP93" s="201">
        <v>104.61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31.36</v>
      </c>
      <c r="Q94" s="201">
        <v>9.6199999999999992</v>
      </c>
      <c r="R94" s="201">
        <v>18.87</v>
      </c>
      <c r="S94" s="201">
        <v>11.76</v>
      </c>
      <c r="T94" s="201">
        <v>1.42</v>
      </c>
      <c r="U94" s="201">
        <v>58.77</v>
      </c>
      <c r="V94" s="201">
        <v>8.25</v>
      </c>
      <c r="W94" s="201">
        <v>18.77</v>
      </c>
      <c r="X94" s="201">
        <v>62.84</v>
      </c>
      <c r="Y94" s="201">
        <v>0</v>
      </c>
      <c r="Z94">
        <v>0</v>
      </c>
      <c r="AA94" s="201">
        <v>14.13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419.48</v>
      </c>
      <c r="AN94" s="201">
        <v>0</v>
      </c>
      <c r="AO94">
        <v>0</v>
      </c>
      <c r="AP94" s="201">
        <v>104.61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31.36</v>
      </c>
      <c r="Q95" s="201">
        <v>9.6199999999999992</v>
      </c>
      <c r="R95" s="201">
        <v>18.87</v>
      </c>
      <c r="S95" s="201">
        <v>11.76</v>
      </c>
      <c r="T95" s="201">
        <v>1.42</v>
      </c>
      <c r="U95" s="201">
        <v>58.77</v>
      </c>
      <c r="V95" s="201">
        <v>8.25</v>
      </c>
      <c r="W95" s="201">
        <v>18.77</v>
      </c>
      <c r="X95" s="201">
        <v>62.84</v>
      </c>
      <c r="Y95" s="201">
        <v>0</v>
      </c>
      <c r="Z95">
        <v>0</v>
      </c>
      <c r="AA95" s="201">
        <v>14.13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445.48</v>
      </c>
      <c r="AN95" s="201">
        <v>0</v>
      </c>
      <c r="AO95">
        <v>0</v>
      </c>
      <c r="AP95" s="201">
        <v>104.61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31.36</v>
      </c>
      <c r="Q96" s="201">
        <v>9.6199999999999992</v>
      </c>
      <c r="R96" s="201">
        <v>18.87</v>
      </c>
      <c r="S96" s="201">
        <v>11.76</v>
      </c>
      <c r="T96" s="201">
        <v>1.42</v>
      </c>
      <c r="U96" s="201">
        <v>58.77</v>
      </c>
      <c r="V96" s="201">
        <v>8.25</v>
      </c>
      <c r="W96" s="201">
        <v>18.77</v>
      </c>
      <c r="X96" s="201">
        <v>62.84</v>
      </c>
      <c r="Y96" s="201">
        <v>0</v>
      </c>
      <c r="Z96">
        <v>0</v>
      </c>
      <c r="AA96" s="201">
        <v>14.13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434.48</v>
      </c>
      <c r="AN96" s="201">
        <v>0</v>
      </c>
      <c r="AO96">
        <v>0</v>
      </c>
      <c r="AP96" s="201">
        <v>104.61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31.36</v>
      </c>
      <c r="Q97" s="201">
        <v>9.6199999999999992</v>
      </c>
      <c r="R97" s="201">
        <v>18.87</v>
      </c>
      <c r="S97" s="201">
        <v>11.76</v>
      </c>
      <c r="T97" s="201">
        <v>1.42</v>
      </c>
      <c r="U97" s="201">
        <v>58.77</v>
      </c>
      <c r="V97" s="201">
        <v>8.25</v>
      </c>
      <c r="W97" s="201">
        <v>18.77</v>
      </c>
      <c r="X97" s="201">
        <v>62.84</v>
      </c>
      <c r="Y97" s="201">
        <v>0</v>
      </c>
      <c r="Z97">
        <v>0</v>
      </c>
      <c r="AA97" s="201">
        <v>14.13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419.48</v>
      </c>
      <c r="AN97" s="201">
        <v>0</v>
      </c>
      <c r="AO97">
        <v>0</v>
      </c>
      <c r="AP97" s="201">
        <v>104.61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31.36</v>
      </c>
      <c r="Q98" s="201">
        <v>9.6199999999999992</v>
      </c>
      <c r="R98" s="201">
        <v>18.87</v>
      </c>
      <c r="S98" s="201">
        <v>11.76</v>
      </c>
      <c r="T98" s="201">
        <v>1.42</v>
      </c>
      <c r="U98" s="201">
        <v>58.77</v>
      </c>
      <c r="V98" s="201">
        <v>8.25</v>
      </c>
      <c r="W98" s="201">
        <v>18.77</v>
      </c>
      <c r="X98" s="201">
        <v>62.84</v>
      </c>
      <c r="Y98" s="201">
        <v>0</v>
      </c>
      <c r="Z98">
        <v>0</v>
      </c>
      <c r="AA98" s="201">
        <v>14.13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401.48</v>
      </c>
      <c r="AN98" s="201">
        <v>0</v>
      </c>
      <c r="AO98">
        <v>0</v>
      </c>
      <c r="AP98" s="201">
        <v>104.61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4.4822500000000001E-2</v>
      </c>
      <c r="E99">
        <f t="shared" si="0"/>
        <v>0</v>
      </c>
      <c r="F99">
        <f t="shared" si="0"/>
        <v>0</v>
      </c>
      <c r="G99">
        <f t="shared" si="0"/>
        <v>6.5807500000000005E-2</v>
      </c>
      <c r="H99">
        <f t="shared" si="0"/>
        <v>0</v>
      </c>
      <c r="I99">
        <f t="shared" si="0"/>
        <v>0</v>
      </c>
      <c r="J99">
        <f t="shared" si="0"/>
        <v>6.8067500000000003E-2</v>
      </c>
      <c r="K99">
        <f t="shared" si="0"/>
        <v>8.827637499999998</v>
      </c>
      <c r="L99">
        <f t="shared" si="0"/>
        <v>0.30734250000000041</v>
      </c>
      <c r="M99">
        <f t="shared" si="0"/>
        <v>1.532639999999998</v>
      </c>
      <c r="N99">
        <f t="shared" si="0"/>
        <v>1.2698399999999983</v>
      </c>
      <c r="O99">
        <f t="shared" si="0"/>
        <v>1.7750400000000006</v>
      </c>
      <c r="P99">
        <f t="shared" si="0"/>
        <v>0.70886250000000017</v>
      </c>
      <c r="Q99">
        <f t="shared" si="0"/>
        <v>0.19955750000000005</v>
      </c>
      <c r="R99">
        <f t="shared" si="0"/>
        <v>0.39586249999999978</v>
      </c>
      <c r="S99">
        <f t="shared" si="0"/>
        <v>0.2445399999999999</v>
      </c>
      <c r="T99">
        <f t="shared" si="0"/>
        <v>2.9730000000000024E-2</v>
      </c>
      <c r="U99">
        <f t="shared" si="0"/>
        <v>1.4035650000000028</v>
      </c>
      <c r="V99">
        <f t="shared" si="0"/>
        <v>0.18876000000000018</v>
      </c>
      <c r="W99">
        <f t="shared" si="0"/>
        <v>0.43509249999999977</v>
      </c>
      <c r="X99">
        <f t="shared" si="0"/>
        <v>1.4739425000000017</v>
      </c>
      <c r="Y99">
        <f t="shared" si="0"/>
        <v>0</v>
      </c>
      <c r="Z99">
        <f t="shared" si="0"/>
        <v>0</v>
      </c>
      <c r="AA99">
        <f t="shared" si="0"/>
        <v>0.33878500000000072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1.973262500000003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3.0513399999999975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4.4773799999999984</v>
      </c>
      <c r="AN99">
        <f t="shared" si="0"/>
        <v>0</v>
      </c>
      <c r="AO99">
        <f t="shared" si="0"/>
        <v>0</v>
      </c>
      <c r="AP99">
        <f t="shared" si="0"/>
        <v>2.3754875000000024</v>
      </c>
      <c r="AQ99">
        <f t="shared" ref="AQ99:AT99" si="1">SUM(AQ3:AQ98)/4000</f>
        <v>0.81932749999999988</v>
      </c>
      <c r="AR99">
        <f t="shared" si="1"/>
        <v>0.50133749999999999</v>
      </c>
      <c r="AS99">
        <f t="shared" si="1"/>
        <v>0.16551500000000005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9.2129999999999948E-2</v>
      </c>
      <c r="AZ99">
        <f t="shared" si="2"/>
        <v>7.3274999999999937E-2</v>
      </c>
      <c r="BA99">
        <f t="shared" si="2"/>
        <v>7.4639999999999998E-2</v>
      </c>
      <c r="BB99">
        <f t="shared" si="2"/>
        <v>5.1355000000000088E-2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158.36000000000001</v>
      </c>
      <c r="L3" s="201">
        <v>63.07</v>
      </c>
      <c r="M3" s="201">
        <v>0</v>
      </c>
      <c r="N3" s="201">
        <v>29.1</v>
      </c>
      <c r="O3" s="201">
        <v>48.87</v>
      </c>
      <c r="P3" s="201">
        <v>66.81</v>
      </c>
      <c r="Q3" s="201">
        <v>5.32</v>
      </c>
      <c r="R3" s="201">
        <v>10.26</v>
      </c>
      <c r="S3" s="201">
        <v>6.47</v>
      </c>
      <c r="T3" s="201">
        <v>0</v>
      </c>
      <c r="U3" s="201">
        <v>272.88</v>
      </c>
      <c r="V3" s="201">
        <v>5.09</v>
      </c>
      <c r="W3" s="201">
        <v>10.85</v>
      </c>
      <c r="X3" s="201">
        <v>36.35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158.36000000000001</v>
      </c>
      <c r="L4" s="201">
        <v>63.07</v>
      </c>
      <c r="M4" s="201">
        <v>0</v>
      </c>
      <c r="N4" s="201">
        <v>29.1</v>
      </c>
      <c r="O4" s="201">
        <v>48.87</v>
      </c>
      <c r="P4" s="201">
        <v>66.81</v>
      </c>
      <c r="Q4" s="201">
        <v>5.34</v>
      </c>
      <c r="R4" s="201">
        <v>10.26</v>
      </c>
      <c r="S4" s="201">
        <v>6.47</v>
      </c>
      <c r="T4" s="201">
        <v>0</v>
      </c>
      <c r="U4" s="201">
        <v>272.88</v>
      </c>
      <c r="V4" s="201">
        <v>5.09</v>
      </c>
      <c r="W4" s="201">
        <v>10.85</v>
      </c>
      <c r="X4" s="201">
        <v>36.35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158.36000000000001</v>
      </c>
      <c r="L5" s="201">
        <v>63.07</v>
      </c>
      <c r="M5" s="201">
        <v>0</v>
      </c>
      <c r="N5" s="201">
        <v>29.1</v>
      </c>
      <c r="O5" s="201">
        <v>48.87</v>
      </c>
      <c r="P5" s="201">
        <v>66.81</v>
      </c>
      <c r="Q5" s="201">
        <v>5.34</v>
      </c>
      <c r="R5" s="201">
        <v>10.26</v>
      </c>
      <c r="S5" s="201">
        <v>6.47</v>
      </c>
      <c r="T5" s="201">
        <v>0</v>
      </c>
      <c r="U5" s="201">
        <v>272.88</v>
      </c>
      <c r="V5" s="201">
        <v>5.09</v>
      </c>
      <c r="W5" s="201">
        <v>10.85</v>
      </c>
      <c r="X5" s="201">
        <v>36.35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158.36000000000001</v>
      </c>
      <c r="L6" s="201">
        <v>63.07</v>
      </c>
      <c r="M6" s="201">
        <v>0</v>
      </c>
      <c r="N6" s="201">
        <v>29.1</v>
      </c>
      <c r="O6" s="201">
        <v>48.87</v>
      </c>
      <c r="P6" s="201">
        <v>66.81</v>
      </c>
      <c r="Q6" s="201">
        <v>5.34</v>
      </c>
      <c r="R6" s="201">
        <v>10.26</v>
      </c>
      <c r="S6" s="201">
        <v>6.47</v>
      </c>
      <c r="T6" s="201">
        <v>0</v>
      </c>
      <c r="U6" s="201">
        <v>272.88</v>
      </c>
      <c r="V6" s="201">
        <v>5.09</v>
      </c>
      <c r="W6" s="201">
        <v>10.85</v>
      </c>
      <c r="X6" s="201">
        <v>36.35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158.43</v>
      </c>
      <c r="L7" s="201">
        <v>63.07</v>
      </c>
      <c r="M7" s="201">
        <v>0</v>
      </c>
      <c r="N7" s="201">
        <v>29.1</v>
      </c>
      <c r="O7" s="201">
        <v>48.87</v>
      </c>
      <c r="P7" s="201">
        <v>66.81</v>
      </c>
      <c r="Q7" s="201">
        <v>5.34</v>
      </c>
      <c r="R7" s="201">
        <v>10.26</v>
      </c>
      <c r="S7" s="201">
        <v>6.47</v>
      </c>
      <c r="T7" s="201">
        <v>0</v>
      </c>
      <c r="U7" s="201">
        <v>272.88</v>
      </c>
      <c r="V7" s="201">
        <v>5.09</v>
      </c>
      <c r="W7" s="201">
        <v>10.85</v>
      </c>
      <c r="X7" s="201">
        <v>36.35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158.43</v>
      </c>
      <c r="L8" s="201">
        <v>63.07</v>
      </c>
      <c r="M8" s="201">
        <v>0</v>
      </c>
      <c r="N8" s="201">
        <v>29.1</v>
      </c>
      <c r="O8" s="201">
        <v>48.87</v>
      </c>
      <c r="P8" s="201">
        <v>66.81</v>
      </c>
      <c r="Q8" s="201">
        <v>5.34</v>
      </c>
      <c r="R8" s="201">
        <v>10.39</v>
      </c>
      <c r="S8" s="201">
        <v>6.47</v>
      </c>
      <c r="T8" s="201">
        <v>0</v>
      </c>
      <c r="U8" s="201">
        <v>272.88</v>
      </c>
      <c r="V8" s="201">
        <v>5.09</v>
      </c>
      <c r="W8" s="201">
        <v>10.85</v>
      </c>
      <c r="X8" s="201">
        <v>36.35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158.43</v>
      </c>
      <c r="L9" s="201">
        <v>63.07</v>
      </c>
      <c r="M9" s="201">
        <v>0</v>
      </c>
      <c r="N9" s="201">
        <v>29.1</v>
      </c>
      <c r="O9" s="201">
        <v>48.87</v>
      </c>
      <c r="P9" s="201">
        <v>63.49</v>
      </c>
      <c r="Q9" s="201">
        <v>5.34</v>
      </c>
      <c r="R9" s="201">
        <v>10.39</v>
      </c>
      <c r="S9" s="201">
        <v>6.47</v>
      </c>
      <c r="T9" s="201">
        <v>0</v>
      </c>
      <c r="U9" s="201">
        <v>272.88</v>
      </c>
      <c r="V9" s="201">
        <v>5.09</v>
      </c>
      <c r="W9" s="201">
        <v>10.85</v>
      </c>
      <c r="X9" s="201">
        <v>36.35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158.43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63.49</v>
      </c>
      <c r="Q10" s="201">
        <v>5.34</v>
      </c>
      <c r="R10" s="201">
        <v>10.39</v>
      </c>
      <c r="S10" s="201">
        <v>6.47</v>
      </c>
      <c r="T10" s="201">
        <v>0</v>
      </c>
      <c r="U10" s="201">
        <v>272.88</v>
      </c>
      <c r="V10" s="201">
        <v>5.09</v>
      </c>
      <c r="W10" s="201">
        <v>10.85</v>
      </c>
      <c r="X10" s="201">
        <v>36.35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158.43</v>
      </c>
      <c r="L11" s="201">
        <v>33.770000000000003</v>
      </c>
      <c r="M11" s="201">
        <v>0</v>
      </c>
      <c r="N11" s="201">
        <v>29.1</v>
      </c>
      <c r="O11" s="201">
        <v>48.87</v>
      </c>
      <c r="P11" s="201">
        <v>63.49</v>
      </c>
      <c r="Q11" s="201">
        <v>5.34</v>
      </c>
      <c r="R11" s="201">
        <v>10.39</v>
      </c>
      <c r="S11" s="201">
        <v>6.47</v>
      </c>
      <c r="T11" s="201">
        <v>0</v>
      </c>
      <c r="U11" s="201">
        <v>272.88</v>
      </c>
      <c r="V11" s="201">
        <v>5.09</v>
      </c>
      <c r="W11" s="201">
        <v>10.85</v>
      </c>
      <c r="X11" s="201">
        <v>36.35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158.43</v>
      </c>
      <c r="L12" s="201">
        <v>33.770000000000003</v>
      </c>
      <c r="M12" s="201">
        <v>0</v>
      </c>
      <c r="N12" s="201">
        <v>29.1</v>
      </c>
      <c r="O12" s="201">
        <v>48.87</v>
      </c>
      <c r="P12" s="201">
        <v>63.49</v>
      </c>
      <c r="Q12" s="201">
        <v>5.34</v>
      </c>
      <c r="R12" s="201">
        <v>10.39</v>
      </c>
      <c r="S12" s="201">
        <v>6.47</v>
      </c>
      <c r="T12" s="201">
        <v>0</v>
      </c>
      <c r="U12" s="201">
        <v>272.88</v>
      </c>
      <c r="V12" s="201">
        <v>5.09</v>
      </c>
      <c r="W12" s="201">
        <v>10.85</v>
      </c>
      <c r="X12" s="201">
        <v>36.35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158.43</v>
      </c>
      <c r="L13" s="201">
        <v>33.770000000000003</v>
      </c>
      <c r="M13" s="201">
        <v>0</v>
      </c>
      <c r="N13" s="201">
        <v>29.1</v>
      </c>
      <c r="O13" s="201">
        <v>48.87</v>
      </c>
      <c r="P13" s="201">
        <v>63.49</v>
      </c>
      <c r="Q13" s="201">
        <v>5.34</v>
      </c>
      <c r="R13" s="201">
        <v>10.39</v>
      </c>
      <c r="S13" s="201">
        <v>6.47</v>
      </c>
      <c r="T13" s="201">
        <v>0</v>
      </c>
      <c r="U13" s="201">
        <v>272.88</v>
      </c>
      <c r="V13" s="201">
        <v>5.09</v>
      </c>
      <c r="W13" s="201">
        <v>10.85</v>
      </c>
      <c r="X13" s="201">
        <v>36.35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158.43</v>
      </c>
      <c r="L14" s="201">
        <v>33.770000000000003</v>
      </c>
      <c r="M14" s="201">
        <v>0</v>
      </c>
      <c r="N14" s="201">
        <v>29.1</v>
      </c>
      <c r="O14" s="201">
        <v>48.87</v>
      </c>
      <c r="P14" s="201">
        <v>63.49</v>
      </c>
      <c r="Q14" s="201">
        <v>5.34</v>
      </c>
      <c r="R14" s="201">
        <v>10.39</v>
      </c>
      <c r="S14" s="201">
        <v>6.47</v>
      </c>
      <c r="T14" s="201">
        <v>0</v>
      </c>
      <c r="U14" s="201">
        <v>272.88</v>
      </c>
      <c r="V14" s="201">
        <v>5.09</v>
      </c>
      <c r="W14" s="201">
        <v>10.85</v>
      </c>
      <c r="X14" s="201">
        <v>36.35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135.08000000000001</v>
      </c>
      <c r="L15" s="201">
        <v>33.770000000000003</v>
      </c>
      <c r="M15" s="201">
        <v>0</v>
      </c>
      <c r="N15" s="201">
        <v>29.1</v>
      </c>
      <c r="O15" s="201">
        <v>48.87</v>
      </c>
      <c r="P15" s="201">
        <v>63.49</v>
      </c>
      <c r="Q15" s="201">
        <v>5.34</v>
      </c>
      <c r="R15" s="201">
        <v>10.39</v>
      </c>
      <c r="S15" s="201">
        <v>6.47</v>
      </c>
      <c r="T15" s="201">
        <v>0</v>
      </c>
      <c r="U15" s="201">
        <v>272.88</v>
      </c>
      <c r="V15" s="201">
        <v>5.09</v>
      </c>
      <c r="W15" s="201">
        <v>10.85</v>
      </c>
      <c r="X15" s="201">
        <v>36.35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130.26</v>
      </c>
      <c r="L16" s="201">
        <v>33.770000000000003</v>
      </c>
      <c r="M16" s="201">
        <v>0</v>
      </c>
      <c r="N16" s="201">
        <v>29.1</v>
      </c>
      <c r="O16" s="201">
        <v>48.87</v>
      </c>
      <c r="P16" s="201">
        <v>63.49</v>
      </c>
      <c r="Q16" s="201">
        <v>5.34</v>
      </c>
      <c r="R16" s="201">
        <v>10.39</v>
      </c>
      <c r="S16" s="201">
        <v>6.47</v>
      </c>
      <c r="T16" s="201">
        <v>0</v>
      </c>
      <c r="U16" s="201">
        <v>272.88</v>
      </c>
      <c r="V16" s="201">
        <v>5.09</v>
      </c>
      <c r="W16" s="201">
        <v>10.85</v>
      </c>
      <c r="X16" s="201">
        <v>36.35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84.02</v>
      </c>
      <c r="L17" s="201">
        <v>33.770000000000003</v>
      </c>
      <c r="M17" s="201">
        <v>0</v>
      </c>
      <c r="N17" s="201">
        <v>29.1</v>
      </c>
      <c r="O17" s="201">
        <v>48.87</v>
      </c>
      <c r="P17" s="201">
        <v>63.49</v>
      </c>
      <c r="Q17" s="201">
        <v>5.34</v>
      </c>
      <c r="R17" s="201">
        <v>10.39</v>
      </c>
      <c r="S17" s="201">
        <v>6.47</v>
      </c>
      <c r="T17" s="201">
        <v>0</v>
      </c>
      <c r="U17" s="201">
        <v>272.88</v>
      </c>
      <c r="V17" s="201">
        <v>5.09</v>
      </c>
      <c r="W17" s="201">
        <v>10.85</v>
      </c>
      <c r="X17" s="201">
        <v>36.35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96.49</v>
      </c>
      <c r="L18" s="201">
        <v>33.770000000000003</v>
      </c>
      <c r="M18" s="201">
        <v>0</v>
      </c>
      <c r="N18" s="201">
        <v>29.1</v>
      </c>
      <c r="O18" s="201">
        <v>48.87</v>
      </c>
      <c r="P18" s="201">
        <v>63.49</v>
      </c>
      <c r="Q18" s="201">
        <v>5.34</v>
      </c>
      <c r="R18" s="201">
        <v>10.39</v>
      </c>
      <c r="S18" s="201">
        <v>6.47</v>
      </c>
      <c r="T18" s="201">
        <v>0</v>
      </c>
      <c r="U18" s="201">
        <v>272.88</v>
      </c>
      <c r="V18" s="201">
        <v>5.09</v>
      </c>
      <c r="W18" s="201">
        <v>10.85</v>
      </c>
      <c r="X18" s="201">
        <v>36.35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86.84</v>
      </c>
      <c r="L19" s="201">
        <v>33.770000000000003</v>
      </c>
      <c r="M19" s="201">
        <v>0</v>
      </c>
      <c r="N19" s="201">
        <v>29.1</v>
      </c>
      <c r="O19" s="201">
        <v>48.87</v>
      </c>
      <c r="P19" s="201">
        <v>57.03</v>
      </c>
      <c r="Q19" s="201">
        <v>5.18</v>
      </c>
      <c r="R19" s="201">
        <v>10.39</v>
      </c>
      <c r="S19" s="201">
        <v>6.47</v>
      </c>
      <c r="T19" s="201">
        <v>0</v>
      </c>
      <c r="U19" s="201">
        <v>272.88</v>
      </c>
      <c r="V19" s="201">
        <v>5.09</v>
      </c>
      <c r="W19" s="201">
        <v>10.85</v>
      </c>
      <c r="X19" s="201">
        <v>36.35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68.430000000000007</v>
      </c>
      <c r="AQ19" s="201">
        <v>11.58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86.84</v>
      </c>
      <c r="L20" s="201">
        <v>33.770000000000003</v>
      </c>
      <c r="M20" s="201">
        <v>0</v>
      </c>
      <c r="N20" s="201">
        <v>29.1</v>
      </c>
      <c r="O20" s="201">
        <v>48.87</v>
      </c>
      <c r="P20" s="201">
        <v>57.03</v>
      </c>
      <c r="Q20" s="201">
        <v>5.18</v>
      </c>
      <c r="R20" s="201">
        <v>10.39</v>
      </c>
      <c r="S20" s="201">
        <v>6.47</v>
      </c>
      <c r="T20" s="201">
        <v>0</v>
      </c>
      <c r="U20" s="201">
        <v>272.88</v>
      </c>
      <c r="V20" s="201">
        <v>5.09</v>
      </c>
      <c r="W20" s="201">
        <v>10.85</v>
      </c>
      <c r="X20" s="201">
        <v>36.35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68.430000000000007</v>
      </c>
      <c r="AQ20" s="201">
        <v>11.58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86.84</v>
      </c>
      <c r="L21" s="201">
        <v>33.770000000000003</v>
      </c>
      <c r="M21" s="201">
        <v>0</v>
      </c>
      <c r="N21" s="201">
        <v>29.1</v>
      </c>
      <c r="O21" s="201">
        <v>48.87</v>
      </c>
      <c r="P21" s="201">
        <v>57.03</v>
      </c>
      <c r="Q21" s="201">
        <v>5.18</v>
      </c>
      <c r="R21" s="201">
        <v>10.39</v>
      </c>
      <c r="S21" s="201">
        <v>6.47</v>
      </c>
      <c r="T21" s="201">
        <v>0</v>
      </c>
      <c r="U21" s="201">
        <v>272.88</v>
      </c>
      <c r="V21" s="201">
        <v>5.09</v>
      </c>
      <c r="W21" s="201">
        <v>10.85</v>
      </c>
      <c r="X21" s="201">
        <v>36.35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68.430000000000007</v>
      </c>
      <c r="AQ21" s="201">
        <v>11.58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86.84</v>
      </c>
      <c r="L22" s="201">
        <v>33.770000000000003</v>
      </c>
      <c r="M22" s="201">
        <v>0</v>
      </c>
      <c r="N22" s="201">
        <v>29.1</v>
      </c>
      <c r="O22" s="201">
        <v>48.87</v>
      </c>
      <c r="P22" s="201">
        <v>57.03</v>
      </c>
      <c r="Q22" s="201">
        <v>5.18</v>
      </c>
      <c r="R22" s="201">
        <v>10.26</v>
      </c>
      <c r="S22" s="201">
        <v>6.47</v>
      </c>
      <c r="T22" s="201">
        <v>0</v>
      </c>
      <c r="U22" s="201">
        <v>272.88</v>
      </c>
      <c r="V22" s="201">
        <v>5.09</v>
      </c>
      <c r="W22" s="201">
        <v>10.85</v>
      </c>
      <c r="X22" s="201">
        <v>36.35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86.84</v>
      </c>
      <c r="L23" s="201">
        <v>34.03</v>
      </c>
      <c r="M23" s="201">
        <v>0</v>
      </c>
      <c r="N23" s="201">
        <v>29.1</v>
      </c>
      <c r="O23" s="201">
        <v>48.87</v>
      </c>
      <c r="P23" s="201">
        <v>57.03</v>
      </c>
      <c r="Q23" s="201">
        <v>5.18</v>
      </c>
      <c r="R23" s="201">
        <v>10.39</v>
      </c>
      <c r="S23" s="201">
        <v>6.47</v>
      </c>
      <c r="T23" s="201">
        <v>0</v>
      </c>
      <c r="U23" s="201">
        <v>272.88</v>
      </c>
      <c r="V23" s="201">
        <v>5.09</v>
      </c>
      <c r="W23" s="201">
        <v>10.85</v>
      </c>
      <c r="X23" s="201">
        <v>36.35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68.430000000000007</v>
      </c>
      <c r="AQ23" s="201">
        <v>11.58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86.84</v>
      </c>
      <c r="L24" s="201">
        <v>34.03</v>
      </c>
      <c r="M24" s="201">
        <v>0</v>
      </c>
      <c r="N24" s="201">
        <v>29.1</v>
      </c>
      <c r="O24" s="201">
        <v>48.87</v>
      </c>
      <c r="P24" s="201">
        <v>57.03</v>
      </c>
      <c r="Q24" s="201">
        <v>5.18</v>
      </c>
      <c r="R24" s="201">
        <v>10.39</v>
      </c>
      <c r="S24" s="201">
        <v>6.47</v>
      </c>
      <c r="T24" s="201">
        <v>0</v>
      </c>
      <c r="U24" s="201">
        <v>272.88</v>
      </c>
      <c r="V24" s="201">
        <v>5.09</v>
      </c>
      <c r="W24" s="201">
        <v>10.85</v>
      </c>
      <c r="X24" s="201">
        <v>36.35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68.430000000000007</v>
      </c>
      <c r="AQ24" s="201">
        <v>11.58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86.84</v>
      </c>
      <c r="L25" s="201">
        <v>34.03</v>
      </c>
      <c r="M25" s="201">
        <v>0</v>
      </c>
      <c r="N25" s="201">
        <v>29.1</v>
      </c>
      <c r="O25" s="201">
        <v>48.87</v>
      </c>
      <c r="P25" s="201">
        <v>57.03</v>
      </c>
      <c r="Q25" s="201">
        <v>5.18</v>
      </c>
      <c r="R25" s="201">
        <v>10.26</v>
      </c>
      <c r="S25" s="201">
        <v>6.47</v>
      </c>
      <c r="T25" s="201">
        <v>0</v>
      </c>
      <c r="U25" s="201">
        <v>272.88</v>
      </c>
      <c r="V25" s="201">
        <v>5.09</v>
      </c>
      <c r="W25" s="201">
        <v>10.85</v>
      </c>
      <c r="X25" s="201">
        <v>36.35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68.430000000000007</v>
      </c>
      <c r="AQ25" s="201">
        <v>11.58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108.07</v>
      </c>
      <c r="L26" s="201">
        <v>34.03</v>
      </c>
      <c r="M26" s="201">
        <v>0</v>
      </c>
      <c r="N26" s="201">
        <v>29.1</v>
      </c>
      <c r="O26" s="201">
        <v>48.87</v>
      </c>
      <c r="P26" s="201">
        <v>57.03</v>
      </c>
      <c r="Q26" s="201">
        <v>5.18</v>
      </c>
      <c r="R26" s="201">
        <v>10.39</v>
      </c>
      <c r="S26" s="201">
        <v>6.47</v>
      </c>
      <c r="T26" s="201">
        <v>0</v>
      </c>
      <c r="U26" s="201">
        <v>272.88</v>
      </c>
      <c r="V26" s="201">
        <v>5.09</v>
      </c>
      <c r="W26" s="201">
        <v>10.85</v>
      </c>
      <c r="X26" s="201">
        <v>36.35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86.84</v>
      </c>
      <c r="L27" s="201">
        <v>34.03</v>
      </c>
      <c r="M27" s="201">
        <v>0</v>
      </c>
      <c r="N27" s="201">
        <v>29.1</v>
      </c>
      <c r="O27" s="201">
        <v>48.87</v>
      </c>
      <c r="P27" s="201">
        <v>57.03</v>
      </c>
      <c r="Q27" s="201">
        <v>5.18</v>
      </c>
      <c r="R27" s="201">
        <v>10.26</v>
      </c>
      <c r="S27" s="201">
        <v>6.47</v>
      </c>
      <c r="T27" s="201">
        <v>0</v>
      </c>
      <c r="U27" s="201">
        <v>272.88</v>
      </c>
      <c r="V27" s="201">
        <v>5.09</v>
      </c>
      <c r="W27" s="201">
        <v>10.85</v>
      </c>
      <c r="X27" s="201">
        <v>36.35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2.73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86.84</v>
      </c>
      <c r="L28" s="201">
        <v>34.03</v>
      </c>
      <c r="M28" s="201">
        <v>0</v>
      </c>
      <c r="N28" s="201">
        <v>29.1</v>
      </c>
      <c r="O28" s="201">
        <v>48.87</v>
      </c>
      <c r="P28" s="201">
        <v>57.03</v>
      </c>
      <c r="Q28" s="201">
        <v>5.18</v>
      </c>
      <c r="R28" s="201">
        <v>10.26</v>
      </c>
      <c r="S28" s="201">
        <v>6.47</v>
      </c>
      <c r="T28" s="201">
        <v>0</v>
      </c>
      <c r="U28" s="201">
        <v>272.88</v>
      </c>
      <c r="V28" s="201">
        <v>5.09</v>
      </c>
      <c r="W28" s="201">
        <v>10.85</v>
      </c>
      <c r="X28" s="201">
        <v>36.35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6.77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94.02</v>
      </c>
      <c r="L29" s="201">
        <v>34.03</v>
      </c>
      <c r="M29" s="201">
        <v>0</v>
      </c>
      <c r="N29" s="201">
        <v>29.1</v>
      </c>
      <c r="O29" s="201">
        <v>48.87</v>
      </c>
      <c r="P29" s="201">
        <v>57.03</v>
      </c>
      <c r="Q29" s="201">
        <v>2.89</v>
      </c>
      <c r="R29" s="201">
        <v>10.26</v>
      </c>
      <c r="S29" s="201">
        <v>6.47</v>
      </c>
      <c r="T29" s="201">
        <v>0</v>
      </c>
      <c r="U29" s="201">
        <v>272.88</v>
      </c>
      <c r="V29" s="201">
        <v>5.09</v>
      </c>
      <c r="W29" s="201">
        <v>10.85</v>
      </c>
      <c r="X29" s="201">
        <v>36.35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66.03</v>
      </c>
      <c r="AQ29" s="201">
        <v>21.23</v>
      </c>
      <c r="AR29" s="201">
        <v>11.03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96.49</v>
      </c>
      <c r="L30" s="201">
        <v>34.03</v>
      </c>
      <c r="M30" s="201">
        <v>0</v>
      </c>
      <c r="N30" s="201">
        <v>29.1</v>
      </c>
      <c r="O30" s="201">
        <v>48.87</v>
      </c>
      <c r="P30" s="201">
        <v>57.03</v>
      </c>
      <c r="Q30" s="201">
        <v>2.89</v>
      </c>
      <c r="R30" s="201">
        <v>10.39</v>
      </c>
      <c r="S30" s="201">
        <v>6.47</v>
      </c>
      <c r="T30" s="201">
        <v>0</v>
      </c>
      <c r="U30" s="201">
        <v>272.88</v>
      </c>
      <c r="V30" s="201">
        <v>5.09</v>
      </c>
      <c r="W30" s="201">
        <v>10.85</v>
      </c>
      <c r="X30" s="201">
        <v>36.35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66.03</v>
      </c>
      <c r="AQ30" s="201">
        <v>21.23</v>
      </c>
      <c r="AR30" s="201">
        <v>15.7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86.84</v>
      </c>
      <c r="L31" s="201">
        <v>34.03</v>
      </c>
      <c r="M31" s="201">
        <v>0</v>
      </c>
      <c r="N31" s="201">
        <v>29.1</v>
      </c>
      <c r="O31" s="201">
        <v>48.87</v>
      </c>
      <c r="P31" s="201">
        <v>57.03</v>
      </c>
      <c r="Q31" s="201">
        <v>2.89</v>
      </c>
      <c r="R31" s="201">
        <v>5.79</v>
      </c>
      <c r="S31" s="201">
        <v>3.86</v>
      </c>
      <c r="T31" s="201">
        <v>0</v>
      </c>
      <c r="U31" s="201">
        <v>272.88</v>
      </c>
      <c r="V31" s="201">
        <v>5.09</v>
      </c>
      <c r="W31" s="201">
        <v>10.85</v>
      </c>
      <c r="X31" s="201">
        <v>36.35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66.03</v>
      </c>
      <c r="AQ31" s="201">
        <v>21.23</v>
      </c>
      <c r="AR31" s="201">
        <v>21.3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86.84</v>
      </c>
      <c r="L32" s="201">
        <v>34.03</v>
      </c>
      <c r="M32" s="201">
        <v>0</v>
      </c>
      <c r="N32" s="201">
        <v>29.1</v>
      </c>
      <c r="O32" s="201">
        <v>48.87</v>
      </c>
      <c r="P32" s="201">
        <v>57.03</v>
      </c>
      <c r="Q32" s="201">
        <v>3</v>
      </c>
      <c r="R32" s="201">
        <v>5.8</v>
      </c>
      <c r="S32" s="201">
        <v>3.86</v>
      </c>
      <c r="T32" s="201">
        <v>0</v>
      </c>
      <c r="U32" s="201">
        <v>272.88</v>
      </c>
      <c r="V32" s="201">
        <v>5.09</v>
      </c>
      <c r="W32" s="201">
        <v>10.85</v>
      </c>
      <c r="X32" s="201">
        <v>36.35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68.430000000000007</v>
      </c>
      <c r="AQ32" s="201">
        <v>14.63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86.84</v>
      </c>
      <c r="L33" s="201">
        <v>34.03</v>
      </c>
      <c r="M33" s="201">
        <v>0</v>
      </c>
      <c r="N33" s="201">
        <v>29.1</v>
      </c>
      <c r="O33" s="201">
        <v>48.87</v>
      </c>
      <c r="P33" s="201">
        <v>57.03</v>
      </c>
      <c r="Q33" s="201">
        <v>3</v>
      </c>
      <c r="R33" s="201">
        <v>5.8</v>
      </c>
      <c r="S33" s="201">
        <v>3.86</v>
      </c>
      <c r="T33" s="201">
        <v>0</v>
      </c>
      <c r="U33" s="201">
        <v>272.88</v>
      </c>
      <c r="V33" s="201">
        <v>5.0999999999999996</v>
      </c>
      <c r="W33" s="201">
        <v>10.85</v>
      </c>
      <c r="X33" s="201">
        <v>36.35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66.03</v>
      </c>
      <c r="AQ33" s="201">
        <v>14.63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86.84</v>
      </c>
      <c r="L34" s="201">
        <v>34.03</v>
      </c>
      <c r="M34" s="201">
        <v>0</v>
      </c>
      <c r="N34" s="201">
        <v>29.1</v>
      </c>
      <c r="O34" s="201">
        <v>48.87</v>
      </c>
      <c r="P34" s="201">
        <v>57.03</v>
      </c>
      <c r="Q34" s="201">
        <v>3</v>
      </c>
      <c r="R34" s="201">
        <v>5.8</v>
      </c>
      <c r="S34" s="201">
        <v>3.86</v>
      </c>
      <c r="T34" s="201">
        <v>0</v>
      </c>
      <c r="U34" s="201">
        <v>272.88</v>
      </c>
      <c r="V34" s="201">
        <v>5.0999999999999996</v>
      </c>
      <c r="W34" s="201">
        <v>10.86</v>
      </c>
      <c r="X34" s="201">
        <v>36.35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68.430000000000007</v>
      </c>
      <c r="AQ34" s="201">
        <v>14.63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86.84</v>
      </c>
      <c r="L35" s="201">
        <v>35</v>
      </c>
      <c r="M35" s="201">
        <v>0</v>
      </c>
      <c r="N35" s="201">
        <v>29.1</v>
      </c>
      <c r="O35" s="201">
        <v>48.87</v>
      </c>
      <c r="P35" s="201">
        <v>57.03</v>
      </c>
      <c r="Q35" s="201">
        <v>3</v>
      </c>
      <c r="R35" s="201">
        <v>5.8</v>
      </c>
      <c r="S35" s="201">
        <v>3.86</v>
      </c>
      <c r="T35" s="201">
        <v>0</v>
      </c>
      <c r="U35" s="201">
        <v>272.88</v>
      </c>
      <c r="V35" s="201">
        <v>5.0999999999999996</v>
      </c>
      <c r="W35" s="201">
        <v>10.86</v>
      </c>
      <c r="X35" s="201">
        <v>36.35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66.03</v>
      </c>
      <c r="AQ35" s="201">
        <v>14.63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86.84</v>
      </c>
      <c r="L36" s="201">
        <v>35</v>
      </c>
      <c r="M36" s="201">
        <v>0</v>
      </c>
      <c r="N36" s="201">
        <v>29.1</v>
      </c>
      <c r="O36" s="201">
        <v>48.87</v>
      </c>
      <c r="P36" s="201">
        <v>57.03</v>
      </c>
      <c r="Q36" s="201">
        <v>3</v>
      </c>
      <c r="R36" s="201">
        <v>5.8</v>
      </c>
      <c r="S36" s="201">
        <v>3.86</v>
      </c>
      <c r="T36" s="201">
        <v>0</v>
      </c>
      <c r="U36" s="201">
        <v>272.88</v>
      </c>
      <c r="V36" s="201">
        <v>5.0999999999999996</v>
      </c>
      <c r="W36" s="201">
        <v>10.86</v>
      </c>
      <c r="X36" s="201">
        <v>36.35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66.03</v>
      </c>
      <c r="AQ36" s="201">
        <v>14.63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86.84</v>
      </c>
      <c r="L37" s="201">
        <v>35</v>
      </c>
      <c r="M37" s="201">
        <v>0</v>
      </c>
      <c r="N37" s="201">
        <v>29.1</v>
      </c>
      <c r="O37" s="201">
        <v>48.87</v>
      </c>
      <c r="P37" s="201">
        <v>57.03</v>
      </c>
      <c r="Q37" s="201">
        <v>3</v>
      </c>
      <c r="R37" s="201">
        <v>5.8</v>
      </c>
      <c r="S37" s="201">
        <v>3.86</v>
      </c>
      <c r="T37" s="201">
        <v>0</v>
      </c>
      <c r="U37" s="201">
        <v>276.14999999999998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65.62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86.84</v>
      </c>
      <c r="L38" s="201">
        <v>35</v>
      </c>
      <c r="M38" s="201">
        <v>0</v>
      </c>
      <c r="N38" s="201">
        <v>29.1</v>
      </c>
      <c r="O38" s="201">
        <v>48.87</v>
      </c>
      <c r="P38" s="201">
        <v>57.03</v>
      </c>
      <c r="Q38" s="201">
        <v>3</v>
      </c>
      <c r="R38" s="201">
        <v>5.8</v>
      </c>
      <c r="S38" s="201">
        <v>3.86</v>
      </c>
      <c r="T38" s="201">
        <v>0</v>
      </c>
      <c r="U38" s="201">
        <v>276.67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65.62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86.84</v>
      </c>
      <c r="L39" s="201">
        <v>35</v>
      </c>
      <c r="M39" s="201">
        <v>0</v>
      </c>
      <c r="N39" s="201">
        <v>29.1</v>
      </c>
      <c r="O39" s="201">
        <v>48.87</v>
      </c>
      <c r="P39" s="201">
        <v>57.03</v>
      </c>
      <c r="Q39" s="201">
        <v>3</v>
      </c>
      <c r="R39" s="201">
        <v>5.8</v>
      </c>
      <c r="S39" s="201">
        <v>3.86</v>
      </c>
      <c r="T39" s="201">
        <v>0</v>
      </c>
      <c r="U39" s="201">
        <v>276.67</v>
      </c>
      <c r="V39" s="201">
        <v>5.0999999999999996</v>
      </c>
      <c r="W39" s="201">
        <v>10.85</v>
      </c>
      <c r="X39" s="201">
        <v>36.35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65.62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86.84</v>
      </c>
      <c r="L40" s="201">
        <v>35</v>
      </c>
      <c r="M40" s="201">
        <v>0</v>
      </c>
      <c r="N40" s="201">
        <v>29.1</v>
      </c>
      <c r="O40" s="201">
        <v>48.87</v>
      </c>
      <c r="P40" s="201">
        <v>57.03</v>
      </c>
      <c r="Q40" s="201">
        <v>3</v>
      </c>
      <c r="R40" s="201">
        <v>5.8</v>
      </c>
      <c r="S40" s="201">
        <v>3.86</v>
      </c>
      <c r="T40" s="201">
        <v>0</v>
      </c>
      <c r="U40" s="201">
        <v>276.67</v>
      </c>
      <c r="V40" s="201">
        <v>5.0999999999999996</v>
      </c>
      <c r="W40" s="201">
        <v>10.85</v>
      </c>
      <c r="X40" s="201">
        <v>36.35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65.62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86.84</v>
      </c>
      <c r="L41" s="201">
        <v>35</v>
      </c>
      <c r="M41" s="201">
        <v>0</v>
      </c>
      <c r="N41" s="201">
        <v>29.1</v>
      </c>
      <c r="O41" s="201">
        <v>48.87</v>
      </c>
      <c r="P41" s="201">
        <v>57.03</v>
      </c>
      <c r="Q41" s="201">
        <v>3</v>
      </c>
      <c r="R41" s="201">
        <v>5.65</v>
      </c>
      <c r="S41" s="201">
        <v>3.72</v>
      </c>
      <c r="T41" s="201">
        <v>0</v>
      </c>
      <c r="U41" s="201">
        <v>276.67</v>
      </c>
      <c r="V41" s="201">
        <v>5.0999999999999996</v>
      </c>
      <c r="W41" s="201">
        <v>10.52</v>
      </c>
      <c r="X41" s="201">
        <v>35.659999999999997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67.11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86.84</v>
      </c>
      <c r="L42" s="201">
        <v>35</v>
      </c>
      <c r="M42" s="201">
        <v>0</v>
      </c>
      <c r="N42" s="201">
        <v>29.1</v>
      </c>
      <c r="O42" s="201">
        <v>48.87</v>
      </c>
      <c r="P42" s="201">
        <v>57.03</v>
      </c>
      <c r="Q42" s="201">
        <v>3</v>
      </c>
      <c r="R42" s="201">
        <v>5.65</v>
      </c>
      <c r="S42" s="201">
        <v>3.72</v>
      </c>
      <c r="T42" s="201">
        <v>0</v>
      </c>
      <c r="U42" s="201">
        <v>276.67</v>
      </c>
      <c r="V42" s="201">
        <v>5.0999999999999996</v>
      </c>
      <c r="W42" s="201">
        <v>10.85</v>
      </c>
      <c r="X42" s="201">
        <v>36.35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67.11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90</v>
      </c>
      <c r="L43" s="201">
        <v>35</v>
      </c>
      <c r="M43" s="201">
        <v>0</v>
      </c>
      <c r="N43" s="201">
        <v>29.1</v>
      </c>
      <c r="O43" s="201">
        <v>48.87</v>
      </c>
      <c r="P43" s="201">
        <v>57.03</v>
      </c>
      <c r="Q43" s="201">
        <v>3</v>
      </c>
      <c r="R43" s="201">
        <v>5.65</v>
      </c>
      <c r="S43" s="201">
        <v>3.72</v>
      </c>
      <c r="T43" s="201">
        <v>0</v>
      </c>
      <c r="U43" s="201">
        <v>276.67</v>
      </c>
      <c r="V43" s="201">
        <v>5.0999999999999996</v>
      </c>
      <c r="W43" s="201">
        <v>10.85</v>
      </c>
      <c r="X43" s="201">
        <v>36.35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67.11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86.84</v>
      </c>
      <c r="L44" s="201">
        <v>35</v>
      </c>
      <c r="M44" s="201">
        <v>0</v>
      </c>
      <c r="N44" s="201">
        <v>29.1</v>
      </c>
      <c r="O44" s="201">
        <v>48.87</v>
      </c>
      <c r="P44" s="201">
        <v>57.03</v>
      </c>
      <c r="Q44" s="201">
        <v>3</v>
      </c>
      <c r="R44" s="201">
        <v>5.65</v>
      </c>
      <c r="S44" s="201">
        <v>3.72</v>
      </c>
      <c r="T44" s="201">
        <v>0</v>
      </c>
      <c r="U44" s="201">
        <v>276.67</v>
      </c>
      <c r="V44" s="201">
        <v>5.0999999999999996</v>
      </c>
      <c r="W44" s="201">
        <v>10.85</v>
      </c>
      <c r="X44" s="201">
        <v>36.35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67.11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86.84</v>
      </c>
      <c r="L45" s="201">
        <v>35</v>
      </c>
      <c r="M45" s="201">
        <v>0</v>
      </c>
      <c r="N45" s="201">
        <v>29.1</v>
      </c>
      <c r="O45" s="201">
        <v>48.87</v>
      </c>
      <c r="P45" s="201">
        <v>57.03</v>
      </c>
      <c r="Q45" s="201">
        <v>3</v>
      </c>
      <c r="R45" s="201">
        <v>5.65</v>
      </c>
      <c r="S45" s="201">
        <v>3.72</v>
      </c>
      <c r="T45" s="201">
        <v>0</v>
      </c>
      <c r="U45" s="201">
        <v>276.67</v>
      </c>
      <c r="V45" s="201">
        <v>2.9</v>
      </c>
      <c r="W45" s="201">
        <v>10.85</v>
      </c>
      <c r="X45" s="201">
        <v>36.35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67.11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86.84</v>
      </c>
      <c r="L46" s="201">
        <v>35</v>
      </c>
      <c r="M46" s="201">
        <v>0</v>
      </c>
      <c r="N46" s="201">
        <v>29.1</v>
      </c>
      <c r="O46" s="201">
        <v>48.87</v>
      </c>
      <c r="P46" s="201">
        <v>57.03</v>
      </c>
      <c r="Q46" s="201">
        <v>3</v>
      </c>
      <c r="R46" s="201">
        <v>5.65</v>
      </c>
      <c r="S46" s="201">
        <v>3.72</v>
      </c>
      <c r="T46" s="201">
        <v>0</v>
      </c>
      <c r="U46" s="201">
        <v>276.67</v>
      </c>
      <c r="V46" s="201">
        <v>2.9</v>
      </c>
      <c r="W46" s="201">
        <v>10.85</v>
      </c>
      <c r="X46" s="201">
        <v>36.35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67.11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86.84</v>
      </c>
      <c r="L47" s="201">
        <v>35</v>
      </c>
      <c r="M47" s="201">
        <v>0</v>
      </c>
      <c r="N47" s="201">
        <v>29.1</v>
      </c>
      <c r="O47" s="201">
        <v>48.87</v>
      </c>
      <c r="P47" s="201">
        <v>57.03</v>
      </c>
      <c r="Q47" s="201">
        <v>5.18</v>
      </c>
      <c r="R47" s="201">
        <v>10.39</v>
      </c>
      <c r="S47" s="201">
        <v>6.47</v>
      </c>
      <c r="T47" s="201">
        <v>0</v>
      </c>
      <c r="U47" s="201">
        <v>276.67</v>
      </c>
      <c r="V47" s="201">
        <v>2.85</v>
      </c>
      <c r="W47" s="201">
        <v>5.79</v>
      </c>
      <c r="X47" s="201">
        <v>17.850000000000001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68.430000000000007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86.84</v>
      </c>
      <c r="L48" s="201">
        <v>35</v>
      </c>
      <c r="M48" s="201">
        <v>0</v>
      </c>
      <c r="N48" s="201">
        <v>29.1</v>
      </c>
      <c r="O48" s="201">
        <v>48.87</v>
      </c>
      <c r="P48" s="201">
        <v>57.03</v>
      </c>
      <c r="Q48" s="201">
        <v>5.18</v>
      </c>
      <c r="R48" s="201">
        <v>10.39</v>
      </c>
      <c r="S48" s="201">
        <v>6.47</v>
      </c>
      <c r="T48" s="201">
        <v>0</v>
      </c>
      <c r="U48" s="201">
        <v>276.67</v>
      </c>
      <c r="V48" s="201">
        <v>2.8</v>
      </c>
      <c r="W48" s="201">
        <v>5.79</v>
      </c>
      <c r="X48" s="201">
        <v>36.35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65.83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86.84</v>
      </c>
      <c r="L49" s="201">
        <v>33.770000000000003</v>
      </c>
      <c r="M49" s="201">
        <v>0</v>
      </c>
      <c r="N49" s="201">
        <v>29.1</v>
      </c>
      <c r="O49" s="201">
        <v>48.87</v>
      </c>
      <c r="P49" s="201">
        <v>63.04</v>
      </c>
      <c r="Q49" s="201">
        <v>2.9</v>
      </c>
      <c r="R49" s="201">
        <v>5.56</v>
      </c>
      <c r="S49" s="201">
        <v>3.59</v>
      </c>
      <c r="T49" s="201">
        <v>0</v>
      </c>
      <c r="U49" s="201">
        <v>276.67</v>
      </c>
      <c r="V49" s="201">
        <v>5.0999999999999996</v>
      </c>
      <c r="W49" s="201">
        <v>10.85</v>
      </c>
      <c r="X49" s="201">
        <v>36.35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66.2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86.84</v>
      </c>
      <c r="L50" s="201">
        <v>33.770000000000003</v>
      </c>
      <c r="M50" s="201">
        <v>0</v>
      </c>
      <c r="N50" s="201">
        <v>29.1</v>
      </c>
      <c r="O50" s="201">
        <v>48.87</v>
      </c>
      <c r="P50" s="201">
        <v>63.49</v>
      </c>
      <c r="Q50" s="201">
        <v>2.9</v>
      </c>
      <c r="R50" s="201">
        <v>5.56</v>
      </c>
      <c r="S50" s="201">
        <v>3.59</v>
      </c>
      <c r="T50" s="201">
        <v>0</v>
      </c>
      <c r="U50" s="201">
        <v>276.67</v>
      </c>
      <c r="V50" s="201">
        <v>5.0999999999999996</v>
      </c>
      <c r="W50" s="201">
        <v>10.85</v>
      </c>
      <c r="X50" s="201">
        <v>36.35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66.2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86.84</v>
      </c>
      <c r="L51" s="201">
        <v>32.58</v>
      </c>
      <c r="M51" s="201">
        <v>0</v>
      </c>
      <c r="N51" s="201">
        <v>29.1</v>
      </c>
      <c r="O51" s="201">
        <v>48.87</v>
      </c>
      <c r="P51" s="201">
        <v>63.49</v>
      </c>
      <c r="Q51" s="201">
        <v>2.9</v>
      </c>
      <c r="R51" s="201">
        <v>5.56</v>
      </c>
      <c r="S51" s="201">
        <v>3.59</v>
      </c>
      <c r="T51" s="201">
        <v>0</v>
      </c>
      <c r="U51" s="201">
        <v>276.67</v>
      </c>
      <c r="V51" s="201">
        <v>5.0999999999999996</v>
      </c>
      <c r="W51" s="201">
        <v>10.85</v>
      </c>
      <c r="X51" s="201">
        <v>36.35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68.430000000000007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86.84</v>
      </c>
      <c r="L52" s="201">
        <v>32.58</v>
      </c>
      <c r="M52" s="201">
        <v>0</v>
      </c>
      <c r="N52" s="201">
        <v>29.1</v>
      </c>
      <c r="O52" s="201">
        <v>48.87</v>
      </c>
      <c r="P52" s="201">
        <v>63.49</v>
      </c>
      <c r="Q52" s="201">
        <v>2.9</v>
      </c>
      <c r="R52" s="201">
        <v>5.56</v>
      </c>
      <c r="S52" s="201">
        <v>3.59</v>
      </c>
      <c r="T52" s="201">
        <v>0</v>
      </c>
      <c r="U52" s="201">
        <v>276.67</v>
      </c>
      <c r="V52" s="201">
        <v>5.0999999999999996</v>
      </c>
      <c r="W52" s="201">
        <v>10.85</v>
      </c>
      <c r="X52" s="201">
        <v>36.35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68.430000000000007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86.84</v>
      </c>
      <c r="L53" s="201">
        <v>32.590000000000003</v>
      </c>
      <c r="M53" s="201">
        <v>0</v>
      </c>
      <c r="N53" s="201">
        <v>29.1</v>
      </c>
      <c r="O53" s="201">
        <v>48.87</v>
      </c>
      <c r="P53" s="201">
        <v>63.49</v>
      </c>
      <c r="Q53" s="201">
        <v>2.9</v>
      </c>
      <c r="R53" s="201">
        <v>5.49</v>
      </c>
      <c r="S53" s="201">
        <v>3.59</v>
      </c>
      <c r="T53" s="201">
        <v>0</v>
      </c>
      <c r="U53" s="201">
        <v>276.67</v>
      </c>
      <c r="V53" s="201">
        <v>5.0999999999999996</v>
      </c>
      <c r="W53" s="201">
        <v>10.85</v>
      </c>
      <c r="X53" s="201">
        <v>36.35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68.430000000000007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86.84</v>
      </c>
      <c r="L54" s="201">
        <v>32.590000000000003</v>
      </c>
      <c r="M54" s="201">
        <v>0</v>
      </c>
      <c r="N54" s="201">
        <v>29.1</v>
      </c>
      <c r="O54" s="201">
        <v>48.87</v>
      </c>
      <c r="P54" s="201">
        <v>63.49</v>
      </c>
      <c r="Q54" s="201">
        <v>2.9</v>
      </c>
      <c r="R54" s="201">
        <v>5.49</v>
      </c>
      <c r="S54" s="201">
        <v>3.59</v>
      </c>
      <c r="T54" s="201">
        <v>0</v>
      </c>
      <c r="U54" s="201">
        <v>276.67</v>
      </c>
      <c r="V54" s="201">
        <v>5.0999999999999996</v>
      </c>
      <c r="W54" s="201">
        <v>10.85</v>
      </c>
      <c r="X54" s="201">
        <v>36.35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68.430000000000007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86.84</v>
      </c>
      <c r="L55" s="201">
        <v>32.590000000000003</v>
      </c>
      <c r="M55" s="201">
        <v>0</v>
      </c>
      <c r="N55" s="201">
        <v>29.1</v>
      </c>
      <c r="O55" s="201">
        <v>48.87</v>
      </c>
      <c r="P55" s="201">
        <v>63.49</v>
      </c>
      <c r="Q55" s="201">
        <v>2.89</v>
      </c>
      <c r="R55" s="201">
        <v>5.45</v>
      </c>
      <c r="S55" s="201">
        <v>3.59</v>
      </c>
      <c r="T55" s="201">
        <v>0</v>
      </c>
      <c r="U55" s="201">
        <v>276.67</v>
      </c>
      <c r="V55" s="201">
        <v>5.0999999999999996</v>
      </c>
      <c r="W55" s="201">
        <v>10.85</v>
      </c>
      <c r="X55" s="201">
        <v>36.35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68.430000000000007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86.84</v>
      </c>
      <c r="L56" s="201">
        <v>32.590000000000003</v>
      </c>
      <c r="M56" s="201">
        <v>0</v>
      </c>
      <c r="N56" s="201">
        <v>29.1</v>
      </c>
      <c r="O56" s="201">
        <v>48.87</v>
      </c>
      <c r="P56" s="201">
        <v>63.49</v>
      </c>
      <c r="Q56" s="201">
        <v>2.89</v>
      </c>
      <c r="R56" s="201">
        <v>5.45</v>
      </c>
      <c r="S56" s="201">
        <v>3.59</v>
      </c>
      <c r="T56" s="201">
        <v>0</v>
      </c>
      <c r="U56" s="201">
        <v>276.67</v>
      </c>
      <c r="V56" s="201">
        <v>5.09</v>
      </c>
      <c r="W56" s="201">
        <v>10.85</v>
      </c>
      <c r="X56" s="201">
        <v>36.35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68.430000000000007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86.84</v>
      </c>
      <c r="L57" s="201">
        <v>32.590000000000003</v>
      </c>
      <c r="M57" s="201">
        <v>0</v>
      </c>
      <c r="N57" s="201">
        <v>29.1</v>
      </c>
      <c r="O57" s="201">
        <v>48.87</v>
      </c>
      <c r="P57" s="201">
        <v>63.49</v>
      </c>
      <c r="Q57" s="201">
        <v>2.79</v>
      </c>
      <c r="R57" s="201">
        <v>5.26</v>
      </c>
      <c r="S57" s="201">
        <v>3.46</v>
      </c>
      <c r="T57" s="201">
        <v>0</v>
      </c>
      <c r="U57" s="201">
        <v>276.67</v>
      </c>
      <c r="V57" s="201">
        <v>5.09</v>
      </c>
      <c r="W57" s="201">
        <v>10.85</v>
      </c>
      <c r="X57" s="201">
        <v>36.35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68.430000000000007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86.84</v>
      </c>
      <c r="L58" s="201">
        <v>32.590000000000003</v>
      </c>
      <c r="M58" s="201">
        <v>0</v>
      </c>
      <c r="N58" s="201">
        <v>29.1</v>
      </c>
      <c r="O58" s="201">
        <v>48.87</v>
      </c>
      <c r="P58" s="201">
        <v>63.49</v>
      </c>
      <c r="Q58" s="201">
        <v>2.8</v>
      </c>
      <c r="R58" s="201">
        <v>5.26</v>
      </c>
      <c r="S58" s="201">
        <v>3.46</v>
      </c>
      <c r="T58" s="201">
        <v>0</v>
      </c>
      <c r="U58" s="201">
        <v>276.67</v>
      </c>
      <c r="V58" s="201">
        <v>5.09</v>
      </c>
      <c r="W58" s="201">
        <v>10.85</v>
      </c>
      <c r="X58" s="201">
        <v>36.35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65.239999999999995</v>
      </c>
      <c r="AQ58" s="201">
        <v>11.59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86.84</v>
      </c>
      <c r="L59" s="201">
        <v>32.590000000000003</v>
      </c>
      <c r="M59" s="201">
        <v>0</v>
      </c>
      <c r="N59" s="201">
        <v>29.1</v>
      </c>
      <c r="O59" s="201">
        <v>48.87</v>
      </c>
      <c r="P59" s="201">
        <v>63.49</v>
      </c>
      <c r="Q59" s="201">
        <v>2.8</v>
      </c>
      <c r="R59" s="201">
        <v>5.26</v>
      </c>
      <c r="S59" s="201">
        <v>3.46</v>
      </c>
      <c r="T59" s="201">
        <v>0</v>
      </c>
      <c r="U59" s="201">
        <v>276.67</v>
      </c>
      <c r="V59" s="201">
        <v>5.09</v>
      </c>
      <c r="W59" s="201">
        <v>10.85</v>
      </c>
      <c r="X59" s="201">
        <v>36.35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68.430000000000007</v>
      </c>
      <c r="AQ59" s="201">
        <v>11.59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86.84</v>
      </c>
      <c r="L60" s="201">
        <v>32.58</v>
      </c>
      <c r="M60" s="201">
        <v>0</v>
      </c>
      <c r="N60" s="201">
        <v>29.1</v>
      </c>
      <c r="O60" s="201">
        <v>48.87</v>
      </c>
      <c r="P60" s="201">
        <v>63.49</v>
      </c>
      <c r="Q60" s="201">
        <v>2.8</v>
      </c>
      <c r="R60" s="201">
        <v>5.26</v>
      </c>
      <c r="S60" s="201">
        <v>3.46</v>
      </c>
      <c r="T60" s="201">
        <v>0</v>
      </c>
      <c r="U60" s="201">
        <v>276.67</v>
      </c>
      <c r="V60" s="201">
        <v>5.09</v>
      </c>
      <c r="W60" s="201">
        <v>10.85</v>
      </c>
      <c r="X60" s="201">
        <v>36.35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68.430000000000007</v>
      </c>
      <c r="AQ60" s="201">
        <v>11.59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106.14</v>
      </c>
      <c r="L61" s="201">
        <v>31.45</v>
      </c>
      <c r="M61" s="201">
        <v>0</v>
      </c>
      <c r="N61" s="201">
        <v>29.1</v>
      </c>
      <c r="O61" s="201">
        <v>48.87</v>
      </c>
      <c r="P61" s="201">
        <v>63.49</v>
      </c>
      <c r="Q61" s="201">
        <v>5.34</v>
      </c>
      <c r="R61" s="201">
        <v>10.39</v>
      </c>
      <c r="S61" s="201">
        <v>6.47</v>
      </c>
      <c r="T61" s="201">
        <v>0</v>
      </c>
      <c r="U61" s="201">
        <v>276.67</v>
      </c>
      <c r="V61" s="201">
        <v>5.09</v>
      </c>
      <c r="W61" s="201">
        <v>10.85</v>
      </c>
      <c r="X61" s="201">
        <v>36.35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68.430000000000007</v>
      </c>
      <c r="AQ61" s="201">
        <v>11.59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135.09</v>
      </c>
      <c r="L62" s="201">
        <v>31.66</v>
      </c>
      <c r="M62" s="201">
        <v>0</v>
      </c>
      <c r="N62" s="201">
        <v>29.1</v>
      </c>
      <c r="O62" s="201">
        <v>48.87</v>
      </c>
      <c r="P62" s="201">
        <v>63.49</v>
      </c>
      <c r="Q62" s="201">
        <v>5.34</v>
      </c>
      <c r="R62" s="201">
        <v>10.39</v>
      </c>
      <c r="S62" s="201">
        <v>6.47</v>
      </c>
      <c r="T62" s="201">
        <v>0</v>
      </c>
      <c r="U62" s="201">
        <v>276.67</v>
      </c>
      <c r="V62" s="201">
        <v>5.09</v>
      </c>
      <c r="W62" s="201">
        <v>10.85</v>
      </c>
      <c r="X62" s="201">
        <v>36.35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68.430000000000007</v>
      </c>
      <c r="AQ62" s="201">
        <v>11.58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158.43</v>
      </c>
      <c r="L63" s="201">
        <v>38.6</v>
      </c>
      <c r="M63" s="201">
        <v>0</v>
      </c>
      <c r="N63" s="201">
        <v>29.1</v>
      </c>
      <c r="O63" s="201">
        <v>48.87</v>
      </c>
      <c r="P63" s="201">
        <v>66.260000000000005</v>
      </c>
      <c r="Q63" s="201">
        <v>5.34</v>
      </c>
      <c r="R63" s="201">
        <v>10.39</v>
      </c>
      <c r="S63" s="201">
        <v>6.47</v>
      </c>
      <c r="T63" s="201">
        <v>0</v>
      </c>
      <c r="U63" s="201">
        <v>276.67</v>
      </c>
      <c r="V63" s="201">
        <v>5.09</v>
      </c>
      <c r="W63" s="201">
        <v>10.85</v>
      </c>
      <c r="X63" s="201">
        <v>36.35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68.430000000000007</v>
      </c>
      <c r="AQ63" s="201">
        <v>22.1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158.43</v>
      </c>
      <c r="L64" s="201">
        <v>63.07</v>
      </c>
      <c r="M64" s="201">
        <v>0</v>
      </c>
      <c r="N64" s="201">
        <v>29.1</v>
      </c>
      <c r="O64" s="201">
        <v>48.87</v>
      </c>
      <c r="P64" s="201">
        <v>66.81</v>
      </c>
      <c r="Q64" s="201">
        <v>5.34</v>
      </c>
      <c r="R64" s="201">
        <v>10.39</v>
      </c>
      <c r="S64" s="201">
        <v>6.47</v>
      </c>
      <c r="T64" s="201">
        <v>0</v>
      </c>
      <c r="U64" s="201">
        <v>276.67</v>
      </c>
      <c r="V64" s="201">
        <v>5.09</v>
      </c>
      <c r="W64" s="201">
        <v>10.85</v>
      </c>
      <c r="X64" s="201">
        <v>36.35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68.430000000000007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158.43</v>
      </c>
      <c r="L65" s="201">
        <v>63.07</v>
      </c>
      <c r="M65" s="201">
        <v>0</v>
      </c>
      <c r="N65" s="201">
        <v>29.1</v>
      </c>
      <c r="O65" s="201">
        <v>48.87</v>
      </c>
      <c r="P65" s="201">
        <v>66.81</v>
      </c>
      <c r="Q65" s="201">
        <v>5.34</v>
      </c>
      <c r="R65" s="201">
        <v>10.39</v>
      </c>
      <c r="S65" s="201">
        <v>6.47</v>
      </c>
      <c r="T65" s="201">
        <v>0</v>
      </c>
      <c r="U65" s="201">
        <v>276.67</v>
      </c>
      <c r="V65" s="201">
        <v>5.09</v>
      </c>
      <c r="W65" s="201">
        <v>10.85</v>
      </c>
      <c r="X65" s="201">
        <v>36.35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68.430000000000007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158.43</v>
      </c>
      <c r="L66" s="201">
        <v>63.07</v>
      </c>
      <c r="M66" s="201">
        <v>0</v>
      </c>
      <c r="N66" s="201">
        <v>29.1</v>
      </c>
      <c r="O66" s="201">
        <v>48.87</v>
      </c>
      <c r="P66" s="201">
        <v>66.81</v>
      </c>
      <c r="Q66" s="201">
        <v>5.34</v>
      </c>
      <c r="R66" s="201">
        <v>10.39</v>
      </c>
      <c r="S66" s="201">
        <v>6.47</v>
      </c>
      <c r="T66" s="201">
        <v>0</v>
      </c>
      <c r="U66" s="201">
        <v>276.67</v>
      </c>
      <c r="V66" s="201">
        <v>4.09</v>
      </c>
      <c r="W66" s="201">
        <v>10.85</v>
      </c>
      <c r="X66" s="201">
        <v>36.35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68.430000000000007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158.43</v>
      </c>
      <c r="L67" s="201">
        <v>32.81</v>
      </c>
      <c r="M67" s="201">
        <v>0</v>
      </c>
      <c r="N67" s="201">
        <v>29.1</v>
      </c>
      <c r="O67" s="201">
        <v>48.87</v>
      </c>
      <c r="P67" s="201">
        <v>66.81</v>
      </c>
      <c r="Q67" s="201">
        <v>5.34</v>
      </c>
      <c r="R67" s="201">
        <v>10.39</v>
      </c>
      <c r="S67" s="201">
        <v>6.47</v>
      </c>
      <c r="T67" s="201">
        <v>0</v>
      </c>
      <c r="U67" s="201">
        <v>276.67</v>
      </c>
      <c r="V67" s="201">
        <v>4.09</v>
      </c>
      <c r="W67" s="201">
        <v>10.85</v>
      </c>
      <c r="X67" s="201">
        <v>36.35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68.430000000000007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158.43</v>
      </c>
      <c r="L68" s="201">
        <v>32.81</v>
      </c>
      <c r="M68" s="201">
        <v>0</v>
      </c>
      <c r="N68" s="201">
        <v>29.1</v>
      </c>
      <c r="O68" s="201">
        <v>48.87</v>
      </c>
      <c r="P68" s="201">
        <v>66.81</v>
      </c>
      <c r="Q68" s="201">
        <v>5.34</v>
      </c>
      <c r="R68" s="201">
        <v>10.39</v>
      </c>
      <c r="S68" s="201">
        <v>6.47</v>
      </c>
      <c r="T68" s="201">
        <v>0</v>
      </c>
      <c r="U68" s="201">
        <v>276.67</v>
      </c>
      <c r="V68" s="201">
        <v>4.09</v>
      </c>
      <c r="W68" s="201">
        <v>10.85</v>
      </c>
      <c r="X68" s="201">
        <v>36.35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68.430000000000007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125.44</v>
      </c>
      <c r="L69" s="201">
        <v>32.81</v>
      </c>
      <c r="M69" s="201">
        <v>0</v>
      </c>
      <c r="N69" s="201">
        <v>29.1</v>
      </c>
      <c r="O69" s="201">
        <v>48.87</v>
      </c>
      <c r="P69" s="201">
        <v>66.81</v>
      </c>
      <c r="Q69" s="201">
        <v>5.34</v>
      </c>
      <c r="R69" s="201">
        <v>10.39</v>
      </c>
      <c r="S69" s="201">
        <v>6.47</v>
      </c>
      <c r="T69" s="201">
        <v>0</v>
      </c>
      <c r="U69" s="201">
        <v>276.67</v>
      </c>
      <c r="V69" s="201">
        <v>5.09</v>
      </c>
      <c r="W69" s="201">
        <v>10.85</v>
      </c>
      <c r="X69" s="201">
        <v>36.35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68.430000000000007</v>
      </c>
      <c r="AQ69" s="201">
        <v>22.1</v>
      </c>
      <c r="AR69" s="201">
        <v>23.08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125.44</v>
      </c>
      <c r="L70" s="201">
        <v>32.81</v>
      </c>
      <c r="M70" s="201">
        <v>0</v>
      </c>
      <c r="N70" s="201">
        <v>29.1</v>
      </c>
      <c r="O70" s="201">
        <v>48.87</v>
      </c>
      <c r="P70" s="201">
        <v>66.81</v>
      </c>
      <c r="Q70" s="201">
        <v>5.34</v>
      </c>
      <c r="R70" s="201">
        <v>10.39</v>
      </c>
      <c r="S70" s="201">
        <v>6.47</v>
      </c>
      <c r="T70" s="201">
        <v>0</v>
      </c>
      <c r="U70" s="201">
        <v>276.67</v>
      </c>
      <c r="V70" s="201">
        <v>5.09</v>
      </c>
      <c r="W70" s="201">
        <v>10.85</v>
      </c>
      <c r="X70" s="201">
        <v>36.35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68.430000000000007</v>
      </c>
      <c r="AQ70" s="201">
        <v>22.1</v>
      </c>
      <c r="AR70" s="201">
        <v>20.45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125.44</v>
      </c>
      <c r="L71" s="201">
        <v>32.81</v>
      </c>
      <c r="M71" s="201">
        <v>0</v>
      </c>
      <c r="N71" s="201">
        <v>29.1</v>
      </c>
      <c r="O71" s="201">
        <v>48.87</v>
      </c>
      <c r="P71" s="201">
        <v>66.81</v>
      </c>
      <c r="Q71" s="201">
        <v>5.34</v>
      </c>
      <c r="R71" s="201">
        <v>10.39</v>
      </c>
      <c r="S71" s="201">
        <v>6.47</v>
      </c>
      <c r="T71" s="201">
        <v>0</v>
      </c>
      <c r="U71" s="201">
        <v>276.67</v>
      </c>
      <c r="V71" s="201">
        <v>5.09</v>
      </c>
      <c r="W71" s="201">
        <v>10.85</v>
      </c>
      <c r="X71" s="201">
        <v>36.35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68.430000000000007</v>
      </c>
      <c r="AQ71" s="201">
        <v>22.1</v>
      </c>
      <c r="AR71" s="201">
        <v>15.69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125.44</v>
      </c>
      <c r="L72" s="201">
        <v>32.81</v>
      </c>
      <c r="M72" s="201">
        <v>0</v>
      </c>
      <c r="N72" s="201">
        <v>29.1</v>
      </c>
      <c r="O72" s="201">
        <v>48.87</v>
      </c>
      <c r="P72" s="201">
        <v>66.81</v>
      </c>
      <c r="Q72" s="201">
        <v>5.34</v>
      </c>
      <c r="R72" s="201">
        <v>10.39</v>
      </c>
      <c r="S72" s="201">
        <v>6.47</v>
      </c>
      <c r="T72" s="201">
        <v>0</v>
      </c>
      <c r="U72" s="201">
        <v>276.67</v>
      </c>
      <c r="V72" s="201">
        <v>5.09</v>
      </c>
      <c r="W72" s="201">
        <v>10.85</v>
      </c>
      <c r="X72" s="201">
        <v>36.35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68.430000000000007</v>
      </c>
      <c r="AQ72" s="201">
        <v>22.1</v>
      </c>
      <c r="AR72" s="201">
        <v>11.84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125.44</v>
      </c>
      <c r="L73" s="201">
        <v>32.81</v>
      </c>
      <c r="M73" s="201">
        <v>0</v>
      </c>
      <c r="N73" s="201">
        <v>29.1</v>
      </c>
      <c r="O73" s="201">
        <v>48.87</v>
      </c>
      <c r="P73" s="201">
        <v>66.81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276.67</v>
      </c>
      <c r="V73" s="201">
        <v>5.09</v>
      </c>
      <c r="W73" s="201">
        <v>10.85</v>
      </c>
      <c r="X73" s="201">
        <v>36.35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68.430000000000007</v>
      </c>
      <c r="AQ73" s="201">
        <v>22.1</v>
      </c>
      <c r="AR73" s="201">
        <v>7.37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120.61</v>
      </c>
      <c r="L74" s="201">
        <v>32.81</v>
      </c>
      <c r="M74" s="201">
        <v>0</v>
      </c>
      <c r="N74" s="201">
        <v>29.1</v>
      </c>
      <c r="O74" s="201">
        <v>48.87</v>
      </c>
      <c r="P74" s="201">
        <v>66.81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276.67</v>
      </c>
      <c r="V74" s="201">
        <v>5.09</v>
      </c>
      <c r="W74" s="201">
        <v>10.85</v>
      </c>
      <c r="X74" s="201">
        <v>36.35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68.430000000000007</v>
      </c>
      <c r="AQ74" s="201">
        <v>22.1</v>
      </c>
      <c r="AR74" s="201">
        <v>4.26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130.26</v>
      </c>
      <c r="L75" s="201">
        <v>31.84</v>
      </c>
      <c r="M75" s="201">
        <v>0</v>
      </c>
      <c r="N75" s="201">
        <v>29.1</v>
      </c>
      <c r="O75" s="201">
        <v>48.87</v>
      </c>
      <c r="P75" s="201">
        <v>66.81</v>
      </c>
      <c r="Q75" s="201">
        <v>5.34</v>
      </c>
      <c r="R75" s="201">
        <v>10.39</v>
      </c>
      <c r="S75" s="201">
        <v>6.47</v>
      </c>
      <c r="T75" s="201">
        <v>0</v>
      </c>
      <c r="U75" s="201">
        <v>276.67</v>
      </c>
      <c r="V75" s="201">
        <v>5.09</v>
      </c>
      <c r="W75" s="201">
        <v>10.85</v>
      </c>
      <c r="X75" s="201">
        <v>36.35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68.430000000000007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101.31</v>
      </c>
      <c r="L76" s="201">
        <v>31.84</v>
      </c>
      <c r="M76" s="201">
        <v>0</v>
      </c>
      <c r="N76" s="201">
        <v>29.1</v>
      </c>
      <c r="O76" s="201">
        <v>48.87</v>
      </c>
      <c r="P76" s="201">
        <v>66.81</v>
      </c>
      <c r="Q76" s="201">
        <v>5.34</v>
      </c>
      <c r="R76" s="201">
        <v>10.39</v>
      </c>
      <c r="S76" s="201">
        <v>6.47</v>
      </c>
      <c r="T76" s="201">
        <v>0</v>
      </c>
      <c r="U76" s="201">
        <v>276.67</v>
      </c>
      <c r="V76" s="201">
        <v>5.09</v>
      </c>
      <c r="W76" s="201">
        <v>8.5299999999999994</v>
      </c>
      <c r="X76" s="201">
        <v>36.35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68.430000000000007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150.22</v>
      </c>
      <c r="L77" s="201">
        <v>31.84</v>
      </c>
      <c r="M77" s="201">
        <v>0</v>
      </c>
      <c r="N77" s="201">
        <v>29.1</v>
      </c>
      <c r="O77" s="201">
        <v>48.87</v>
      </c>
      <c r="P77" s="201">
        <v>66.81</v>
      </c>
      <c r="Q77" s="201">
        <v>5.34</v>
      </c>
      <c r="R77" s="201">
        <v>10.39</v>
      </c>
      <c r="S77" s="201">
        <v>6.47</v>
      </c>
      <c r="T77" s="201">
        <v>0</v>
      </c>
      <c r="U77" s="201">
        <v>276.67</v>
      </c>
      <c r="V77" s="201">
        <v>5.09</v>
      </c>
      <c r="W77" s="201">
        <v>8.5299999999999994</v>
      </c>
      <c r="X77" s="201">
        <v>36.35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125.44</v>
      </c>
      <c r="L78" s="201">
        <v>31.84</v>
      </c>
      <c r="M78" s="201">
        <v>0</v>
      </c>
      <c r="N78" s="201">
        <v>29.1</v>
      </c>
      <c r="O78" s="201">
        <v>48.87</v>
      </c>
      <c r="P78" s="201">
        <v>66.81</v>
      </c>
      <c r="Q78" s="201">
        <v>5.34</v>
      </c>
      <c r="R78" s="201">
        <v>10.26</v>
      </c>
      <c r="S78" s="201">
        <v>6.47</v>
      </c>
      <c r="T78" s="201">
        <v>0</v>
      </c>
      <c r="U78" s="201">
        <v>276.67</v>
      </c>
      <c r="V78" s="201">
        <v>5.09</v>
      </c>
      <c r="W78" s="201">
        <v>8.5299999999999994</v>
      </c>
      <c r="X78" s="201">
        <v>36.35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63.07</v>
      </c>
      <c r="M79" s="201">
        <v>0</v>
      </c>
      <c r="N79" s="201">
        <v>29.1</v>
      </c>
      <c r="O79" s="201">
        <v>48.87</v>
      </c>
      <c r="P79" s="201">
        <v>66.81</v>
      </c>
      <c r="Q79" s="201">
        <v>5.34</v>
      </c>
      <c r="R79" s="201">
        <v>10.26</v>
      </c>
      <c r="S79" s="201">
        <v>6.47</v>
      </c>
      <c r="T79" s="201">
        <v>0</v>
      </c>
      <c r="U79" s="201">
        <v>276.67</v>
      </c>
      <c r="V79" s="201">
        <v>5.09</v>
      </c>
      <c r="W79" s="201">
        <v>10.85</v>
      </c>
      <c r="X79" s="201">
        <v>36.35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60.49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158.43</v>
      </c>
      <c r="L80" s="201">
        <v>63.07</v>
      </c>
      <c r="M80" s="201">
        <v>0</v>
      </c>
      <c r="N80" s="201">
        <v>29.1</v>
      </c>
      <c r="O80" s="201">
        <v>48.87</v>
      </c>
      <c r="P80" s="201">
        <v>66.81</v>
      </c>
      <c r="Q80" s="201">
        <v>5.34</v>
      </c>
      <c r="R80" s="201">
        <v>10.26</v>
      </c>
      <c r="S80" s="201">
        <v>6.47</v>
      </c>
      <c r="T80" s="201">
        <v>0</v>
      </c>
      <c r="U80" s="201">
        <v>276.67</v>
      </c>
      <c r="V80" s="201">
        <v>5.09</v>
      </c>
      <c r="W80" s="201">
        <v>10.85</v>
      </c>
      <c r="X80" s="201">
        <v>36.35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60.49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155.66999999999999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66.81</v>
      </c>
      <c r="Q81" s="201">
        <v>5.34</v>
      </c>
      <c r="R81" s="201">
        <v>10.26</v>
      </c>
      <c r="S81" s="201">
        <v>6.47</v>
      </c>
      <c r="T81" s="201">
        <v>0</v>
      </c>
      <c r="U81" s="201">
        <v>276.67</v>
      </c>
      <c r="V81" s="201">
        <v>5.09</v>
      </c>
      <c r="W81" s="201">
        <v>10.85</v>
      </c>
      <c r="X81" s="201">
        <v>36.35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60.49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155.53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66.81</v>
      </c>
      <c r="Q82" s="201">
        <v>5.34</v>
      </c>
      <c r="R82" s="201">
        <v>10.26</v>
      </c>
      <c r="S82" s="201">
        <v>6.47</v>
      </c>
      <c r="T82" s="201">
        <v>0</v>
      </c>
      <c r="U82" s="201">
        <v>276.67</v>
      </c>
      <c r="V82" s="201">
        <v>5.09</v>
      </c>
      <c r="W82" s="201">
        <v>10.85</v>
      </c>
      <c r="X82" s="201">
        <v>36.35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60.49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150.9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66.81</v>
      </c>
      <c r="Q83" s="201">
        <v>5.34</v>
      </c>
      <c r="R83" s="201">
        <v>10.26</v>
      </c>
      <c r="S83" s="201">
        <v>6.47</v>
      </c>
      <c r="T83" s="201">
        <v>0</v>
      </c>
      <c r="U83" s="201">
        <v>276.67</v>
      </c>
      <c r="V83" s="201">
        <v>5.09</v>
      </c>
      <c r="W83" s="201">
        <v>10.85</v>
      </c>
      <c r="X83" s="201">
        <v>36.35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60.49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158.36000000000001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66.81</v>
      </c>
      <c r="Q84" s="201">
        <v>5.34</v>
      </c>
      <c r="R84" s="201">
        <v>10.26</v>
      </c>
      <c r="S84" s="201">
        <v>6.47</v>
      </c>
      <c r="T84" s="201">
        <v>0</v>
      </c>
      <c r="U84" s="201">
        <v>276.67</v>
      </c>
      <c r="V84" s="201">
        <v>5.09</v>
      </c>
      <c r="W84" s="201">
        <v>10.85</v>
      </c>
      <c r="X84" s="201">
        <v>36.35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60.49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66.81</v>
      </c>
      <c r="Q85" s="201">
        <v>5.34</v>
      </c>
      <c r="R85" s="201">
        <v>10.26</v>
      </c>
      <c r="S85" s="201">
        <v>6.47</v>
      </c>
      <c r="T85" s="201">
        <v>0</v>
      </c>
      <c r="U85" s="201">
        <v>276.67</v>
      </c>
      <c r="V85" s="201">
        <v>5.09</v>
      </c>
      <c r="W85" s="201">
        <v>10.85</v>
      </c>
      <c r="X85" s="201">
        <v>36.35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60.49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66.81</v>
      </c>
      <c r="Q86" s="201">
        <v>5.34</v>
      </c>
      <c r="R86" s="201">
        <v>10.26</v>
      </c>
      <c r="S86" s="201">
        <v>6.47</v>
      </c>
      <c r="T86" s="201">
        <v>0</v>
      </c>
      <c r="U86" s="201">
        <v>276.67</v>
      </c>
      <c r="V86" s="201">
        <v>5.09</v>
      </c>
      <c r="W86" s="201">
        <v>10.85</v>
      </c>
      <c r="X86" s="201">
        <v>36.35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60.49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66.81</v>
      </c>
      <c r="Q87" s="201">
        <v>5.34</v>
      </c>
      <c r="R87" s="201">
        <v>10.26</v>
      </c>
      <c r="S87" s="201">
        <v>6.47</v>
      </c>
      <c r="T87" s="201">
        <v>0</v>
      </c>
      <c r="U87" s="201">
        <v>276.67</v>
      </c>
      <c r="V87" s="201">
        <v>5.09</v>
      </c>
      <c r="W87" s="201">
        <v>10.85</v>
      </c>
      <c r="X87" s="201">
        <v>36.35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60.49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66.81</v>
      </c>
      <c r="Q88" s="201">
        <v>5.34</v>
      </c>
      <c r="R88" s="201">
        <v>10.26</v>
      </c>
      <c r="S88" s="201">
        <v>6.47</v>
      </c>
      <c r="T88" s="201">
        <v>0</v>
      </c>
      <c r="U88" s="201">
        <v>276.67</v>
      </c>
      <c r="V88" s="201">
        <v>5.09</v>
      </c>
      <c r="W88" s="201">
        <v>10.85</v>
      </c>
      <c r="X88" s="201">
        <v>36.35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60.49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66.81</v>
      </c>
      <c r="Q89" s="201">
        <v>5.34</v>
      </c>
      <c r="R89" s="201">
        <v>10.26</v>
      </c>
      <c r="S89" s="201">
        <v>6.47</v>
      </c>
      <c r="T89" s="201">
        <v>0</v>
      </c>
      <c r="U89" s="201">
        <v>276.67</v>
      </c>
      <c r="V89" s="201">
        <v>4.7699999999999996</v>
      </c>
      <c r="W89" s="201">
        <v>10.85</v>
      </c>
      <c r="X89" s="201">
        <v>36.35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60.49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66.81</v>
      </c>
      <c r="Q90" s="201">
        <v>5.34</v>
      </c>
      <c r="R90" s="201">
        <v>10.26</v>
      </c>
      <c r="S90" s="201">
        <v>6.47</v>
      </c>
      <c r="T90" s="201">
        <v>0</v>
      </c>
      <c r="U90" s="201">
        <v>276.67</v>
      </c>
      <c r="V90" s="201">
        <v>4.7699999999999996</v>
      </c>
      <c r="W90" s="201">
        <v>10.85</v>
      </c>
      <c r="X90" s="201">
        <v>36.35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55</v>
      </c>
      <c r="AN90" s="201">
        <v>0</v>
      </c>
      <c r="AO90">
        <v>0</v>
      </c>
      <c r="AP90" s="201">
        <v>60.49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66.81</v>
      </c>
      <c r="Q91" s="201">
        <v>5.34</v>
      </c>
      <c r="R91" s="201">
        <v>10.26</v>
      </c>
      <c r="S91" s="201">
        <v>6.47</v>
      </c>
      <c r="T91" s="201">
        <v>0</v>
      </c>
      <c r="U91" s="201">
        <v>276.67</v>
      </c>
      <c r="V91" s="201">
        <v>4.7699999999999996</v>
      </c>
      <c r="W91" s="201">
        <v>10.85</v>
      </c>
      <c r="X91" s="201">
        <v>36.35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55</v>
      </c>
      <c r="AN91" s="201">
        <v>0</v>
      </c>
      <c r="AO91">
        <v>0</v>
      </c>
      <c r="AP91" s="201">
        <v>60.49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66.81</v>
      </c>
      <c r="Q92" s="201">
        <v>5.34</v>
      </c>
      <c r="R92" s="201">
        <v>10.26</v>
      </c>
      <c r="S92" s="201">
        <v>6.47</v>
      </c>
      <c r="T92" s="201">
        <v>0</v>
      </c>
      <c r="U92" s="201">
        <v>276.67</v>
      </c>
      <c r="V92" s="201">
        <v>4.7699999999999996</v>
      </c>
      <c r="W92" s="201">
        <v>10.85</v>
      </c>
      <c r="X92" s="201">
        <v>36.35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60.49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66.81</v>
      </c>
      <c r="Q93" s="201">
        <v>5.34</v>
      </c>
      <c r="R93" s="201">
        <v>10.26</v>
      </c>
      <c r="S93" s="201">
        <v>6.47</v>
      </c>
      <c r="T93" s="201">
        <v>0</v>
      </c>
      <c r="U93" s="201">
        <v>276.67</v>
      </c>
      <c r="V93" s="201">
        <v>4.7699999999999996</v>
      </c>
      <c r="W93" s="201">
        <v>10.85</v>
      </c>
      <c r="X93" s="201">
        <v>36.35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23</v>
      </c>
      <c r="AN93" s="201">
        <v>0</v>
      </c>
      <c r="AO93">
        <v>0</v>
      </c>
      <c r="AP93" s="201">
        <v>60.49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66.81</v>
      </c>
      <c r="Q94" s="201">
        <v>5.34</v>
      </c>
      <c r="R94" s="201">
        <v>10.26</v>
      </c>
      <c r="S94" s="201">
        <v>6.47</v>
      </c>
      <c r="T94" s="201">
        <v>0</v>
      </c>
      <c r="U94" s="201">
        <v>276.67</v>
      </c>
      <c r="V94" s="201">
        <v>4.7699999999999996</v>
      </c>
      <c r="W94" s="201">
        <v>10.85</v>
      </c>
      <c r="X94" s="201">
        <v>36.35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23</v>
      </c>
      <c r="AN94" s="201">
        <v>0</v>
      </c>
      <c r="AO94">
        <v>0</v>
      </c>
      <c r="AP94" s="201">
        <v>60.49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66.81</v>
      </c>
      <c r="Q95" s="201">
        <v>5.34</v>
      </c>
      <c r="R95" s="201">
        <v>10.26</v>
      </c>
      <c r="S95" s="201">
        <v>6.47</v>
      </c>
      <c r="T95" s="201">
        <v>0</v>
      </c>
      <c r="U95" s="201">
        <v>276.67</v>
      </c>
      <c r="V95" s="201">
        <v>4.7699999999999996</v>
      </c>
      <c r="W95" s="201">
        <v>10.85</v>
      </c>
      <c r="X95" s="201">
        <v>36.35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23</v>
      </c>
      <c r="AN95" s="201">
        <v>0</v>
      </c>
      <c r="AO95">
        <v>0</v>
      </c>
      <c r="AP95" s="201">
        <v>60.49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66.81</v>
      </c>
      <c r="Q96" s="201">
        <v>5.34</v>
      </c>
      <c r="R96" s="201">
        <v>10.26</v>
      </c>
      <c r="S96" s="201">
        <v>6.47</v>
      </c>
      <c r="T96" s="201">
        <v>0</v>
      </c>
      <c r="U96" s="201">
        <v>276.67</v>
      </c>
      <c r="V96" s="201">
        <v>4.7699999999999996</v>
      </c>
      <c r="W96" s="201">
        <v>10.85</v>
      </c>
      <c r="X96" s="201">
        <v>36.35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23</v>
      </c>
      <c r="AN96" s="201">
        <v>0</v>
      </c>
      <c r="AO96">
        <v>0</v>
      </c>
      <c r="AP96" s="201">
        <v>60.49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66.81</v>
      </c>
      <c r="Q97" s="201">
        <v>5.34</v>
      </c>
      <c r="R97" s="201">
        <v>10.26</v>
      </c>
      <c r="S97" s="201">
        <v>6.47</v>
      </c>
      <c r="T97" s="201">
        <v>0</v>
      </c>
      <c r="U97" s="201">
        <v>276.67</v>
      </c>
      <c r="V97" s="201">
        <v>4.7699999999999996</v>
      </c>
      <c r="W97" s="201">
        <v>10.85</v>
      </c>
      <c r="X97" s="201">
        <v>36.35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23</v>
      </c>
      <c r="AN97" s="201">
        <v>0</v>
      </c>
      <c r="AO97">
        <v>0</v>
      </c>
      <c r="AP97" s="201">
        <v>60.49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66.81</v>
      </c>
      <c r="Q98" s="201">
        <v>5.34</v>
      </c>
      <c r="R98" s="201">
        <v>10.26</v>
      </c>
      <c r="S98" s="201">
        <v>6.47</v>
      </c>
      <c r="T98" s="201">
        <v>0</v>
      </c>
      <c r="U98" s="201">
        <v>276.67</v>
      </c>
      <c r="V98" s="201">
        <v>4.7699999999999996</v>
      </c>
      <c r="W98" s="201">
        <v>10.85</v>
      </c>
      <c r="X98" s="201">
        <v>36.35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23</v>
      </c>
      <c r="AN98" s="201">
        <v>0</v>
      </c>
      <c r="AO98">
        <v>0</v>
      </c>
      <c r="AP98" s="201">
        <v>60.49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2.9091100000000036</v>
      </c>
      <c r="L99">
        <f t="shared" si="0"/>
        <v>1.0359325000000008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1.5099200000000028</v>
      </c>
      <c r="Q99">
        <f t="shared" si="0"/>
        <v>0.1096349999999998</v>
      </c>
      <c r="R99">
        <f t="shared" si="0"/>
        <v>0.21488499999999985</v>
      </c>
      <c r="S99">
        <f t="shared" si="0"/>
        <v>0.1358600000000002</v>
      </c>
      <c r="T99">
        <f t="shared" si="0"/>
        <v>0</v>
      </c>
      <c r="U99">
        <f t="shared" si="0"/>
        <v>6.6077349999999839</v>
      </c>
      <c r="V99">
        <f t="shared" si="0"/>
        <v>0.11842999999999976</v>
      </c>
      <c r="W99">
        <f t="shared" si="0"/>
        <v>0.25606000000000029</v>
      </c>
      <c r="X99">
        <f t="shared" si="0"/>
        <v>0.86760249999999861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1.1205999999999998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1.1461500000000004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0.57599999999999996</v>
      </c>
      <c r="AN99">
        <f t="shared" si="0"/>
        <v>0</v>
      </c>
      <c r="AO99">
        <f t="shared" si="0"/>
        <v>0</v>
      </c>
      <c r="AP99">
        <f t="shared" si="0"/>
        <v>1.5916674999999998</v>
      </c>
      <c r="AQ99">
        <f t="shared" si="0"/>
        <v>0.45227249999999924</v>
      </c>
      <c r="AR99">
        <f t="shared" si="0"/>
        <v>0.27755499999999977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317.94</v>
      </c>
      <c r="M3" s="201">
        <v>27.23</v>
      </c>
      <c r="N3" s="201">
        <v>35.15</v>
      </c>
      <c r="O3" s="201">
        <v>0</v>
      </c>
      <c r="P3" s="201">
        <v>41.35</v>
      </c>
      <c r="Q3" s="201">
        <v>6.44</v>
      </c>
      <c r="R3" s="201">
        <v>12.38</v>
      </c>
      <c r="S3" s="201">
        <v>7.82</v>
      </c>
      <c r="T3" s="201">
        <v>0</v>
      </c>
      <c r="U3" s="201">
        <v>59.94</v>
      </c>
      <c r="V3" s="201">
        <v>6.16</v>
      </c>
      <c r="W3" s="201">
        <v>13.11</v>
      </c>
      <c r="X3" s="201">
        <v>43.9</v>
      </c>
      <c r="Y3" s="201">
        <v>0</v>
      </c>
      <c r="Z3">
        <v>0</v>
      </c>
      <c r="AA3" s="201">
        <v>10.07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27.23</v>
      </c>
      <c r="N4" s="201">
        <v>35.15</v>
      </c>
      <c r="O4" s="201">
        <v>0</v>
      </c>
      <c r="P4" s="201">
        <v>41.35</v>
      </c>
      <c r="Q4" s="201">
        <v>6.46</v>
      </c>
      <c r="R4" s="201">
        <v>12.38</v>
      </c>
      <c r="S4" s="201">
        <v>7.82</v>
      </c>
      <c r="T4" s="201">
        <v>0</v>
      </c>
      <c r="U4" s="201">
        <v>59.94</v>
      </c>
      <c r="V4" s="201">
        <v>6.16</v>
      </c>
      <c r="W4" s="201">
        <v>13.11</v>
      </c>
      <c r="X4" s="201">
        <v>43.9</v>
      </c>
      <c r="Y4" s="201">
        <v>0</v>
      </c>
      <c r="Z4">
        <v>0</v>
      </c>
      <c r="AA4" s="201">
        <v>10.07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317.94</v>
      </c>
      <c r="M5" s="201">
        <v>27.23</v>
      </c>
      <c r="N5" s="201">
        <v>35.15</v>
      </c>
      <c r="O5" s="201">
        <v>0</v>
      </c>
      <c r="P5" s="201">
        <v>41.35</v>
      </c>
      <c r="Q5" s="201">
        <v>6.46</v>
      </c>
      <c r="R5" s="201">
        <v>12.38</v>
      </c>
      <c r="S5" s="201">
        <v>7.82</v>
      </c>
      <c r="T5" s="201">
        <v>0</v>
      </c>
      <c r="U5" s="201">
        <v>59.94</v>
      </c>
      <c r="V5" s="201">
        <v>6.16</v>
      </c>
      <c r="W5" s="201">
        <v>13.11</v>
      </c>
      <c r="X5" s="201">
        <v>43.9</v>
      </c>
      <c r="Y5" s="201">
        <v>0</v>
      </c>
      <c r="Z5">
        <v>0</v>
      </c>
      <c r="AA5" s="201">
        <v>10.07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317.94</v>
      </c>
      <c r="M6" s="201">
        <v>27.23</v>
      </c>
      <c r="N6" s="201">
        <v>35.15</v>
      </c>
      <c r="O6" s="201">
        <v>0</v>
      </c>
      <c r="P6" s="201">
        <v>41.35</v>
      </c>
      <c r="Q6" s="201">
        <v>6.46</v>
      </c>
      <c r="R6" s="201">
        <v>12.38</v>
      </c>
      <c r="S6" s="201">
        <v>7.82</v>
      </c>
      <c r="T6" s="201">
        <v>0</v>
      </c>
      <c r="U6" s="201">
        <v>59.94</v>
      </c>
      <c r="V6" s="201">
        <v>6.16</v>
      </c>
      <c r="W6" s="201">
        <v>13.11</v>
      </c>
      <c r="X6" s="201">
        <v>43.9</v>
      </c>
      <c r="Y6" s="201">
        <v>0</v>
      </c>
      <c r="Z6">
        <v>0</v>
      </c>
      <c r="AA6" s="201">
        <v>10.07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317.94</v>
      </c>
      <c r="M7" s="201">
        <v>27.23</v>
      </c>
      <c r="N7" s="201">
        <v>35.15</v>
      </c>
      <c r="O7" s="201">
        <v>0</v>
      </c>
      <c r="P7" s="201">
        <v>41.35</v>
      </c>
      <c r="Q7" s="201">
        <v>6.46</v>
      </c>
      <c r="R7" s="201">
        <v>12.38</v>
      </c>
      <c r="S7" s="201">
        <v>7.82</v>
      </c>
      <c r="T7" s="201">
        <v>0</v>
      </c>
      <c r="U7" s="201">
        <v>59.94</v>
      </c>
      <c r="V7" s="201">
        <v>6.16</v>
      </c>
      <c r="W7" s="201">
        <v>13.11</v>
      </c>
      <c r="X7" s="201">
        <v>43.9</v>
      </c>
      <c r="Y7" s="201">
        <v>0</v>
      </c>
      <c r="Z7">
        <v>0</v>
      </c>
      <c r="AA7" s="201">
        <v>10.07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317.94</v>
      </c>
      <c r="M8" s="201">
        <v>27.23</v>
      </c>
      <c r="N8" s="201">
        <v>35.15</v>
      </c>
      <c r="O8" s="201">
        <v>0</v>
      </c>
      <c r="P8" s="201">
        <v>41.35</v>
      </c>
      <c r="Q8" s="201">
        <v>6.46</v>
      </c>
      <c r="R8" s="201">
        <v>12.55</v>
      </c>
      <c r="S8" s="201">
        <v>7.82</v>
      </c>
      <c r="T8" s="201">
        <v>0</v>
      </c>
      <c r="U8" s="201">
        <v>59.94</v>
      </c>
      <c r="V8" s="201">
        <v>6.16</v>
      </c>
      <c r="W8" s="201">
        <v>13.11</v>
      </c>
      <c r="X8" s="201">
        <v>43.9</v>
      </c>
      <c r="Y8" s="201">
        <v>0</v>
      </c>
      <c r="Z8">
        <v>0</v>
      </c>
      <c r="AA8" s="201">
        <v>10.07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317.94</v>
      </c>
      <c r="M9" s="201">
        <v>27.23</v>
      </c>
      <c r="N9" s="201">
        <v>35.15</v>
      </c>
      <c r="O9" s="201">
        <v>0</v>
      </c>
      <c r="P9" s="201">
        <v>39.29</v>
      </c>
      <c r="Q9" s="201">
        <v>6.46</v>
      </c>
      <c r="R9" s="201">
        <v>12.55</v>
      </c>
      <c r="S9" s="201">
        <v>7.82</v>
      </c>
      <c r="T9" s="201">
        <v>0</v>
      </c>
      <c r="U9" s="201">
        <v>59.94</v>
      </c>
      <c r="V9" s="201">
        <v>6.16</v>
      </c>
      <c r="W9" s="201">
        <v>13.11</v>
      </c>
      <c r="X9" s="201">
        <v>43.9</v>
      </c>
      <c r="Y9" s="201">
        <v>0</v>
      </c>
      <c r="Z9">
        <v>0</v>
      </c>
      <c r="AA9" s="201">
        <v>10.07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317.94</v>
      </c>
      <c r="M10" s="201">
        <v>27.23</v>
      </c>
      <c r="N10" s="201">
        <v>35.15</v>
      </c>
      <c r="O10" s="201">
        <v>0</v>
      </c>
      <c r="P10" s="201">
        <v>39.29</v>
      </c>
      <c r="Q10" s="201">
        <v>6.46</v>
      </c>
      <c r="R10" s="201">
        <v>12.55</v>
      </c>
      <c r="S10" s="201">
        <v>7.82</v>
      </c>
      <c r="T10" s="201">
        <v>0</v>
      </c>
      <c r="U10" s="201">
        <v>59.94</v>
      </c>
      <c r="V10" s="201">
        <v>6.16</v>
      </c>
      <c r="W10" s="201">
        <v>13.11</v>
      </c>
      <c r="X10" s="201">
        <v>43.9</v>
      </c>
      <c r="Y10" s="201">
        <v>0</v>
      </c>
      <c r="Z10">
        <v>0</v>
      </c>
      <c r="AA10" s="201">
        <v>10.07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317.94</v>
      </c>
      <c r="M11" s="201">
        <v>27.23</v>
      </c>
      <c r="N11" s="201">
        <v>35.15</v>
      </c>
      <c r="O11" s="201">
        <v>0</v>
      </c>
      <c r="P11" s="201">
        <v>39.29</v>
      </c>
      <c r="Q11" s="201">
        <v>6.46</v>
      </c>
      <c r="R11" s="201">
        <v>12.55</v>
      </c>
      <c r="S11" s="201">
        <v>7.82</v>
      </c>
      <c r="T11" s="201">
        <v>0</v>
      </c>
      <c r="U11" s="201">
        <v>59.94</v>
      </c>
      <c r="V11" s="201">
        <v>6.16</v>
      </c>
      <c r="W11" s="201">
        <v>13.11</v>
      </c>
      <c r="X11" s="201">
        <v>43.9</v>
      </c>
      <c r="Y11" s="201">
        <v>0</v>
      </c>
      <c r="Z11">
        <v>0</v>
      </c>
      <c r="AA11" s="201">
        <v>10.07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317.94</v>
      </c>
      <c r="M12" s="201">
        <v>27.23</v>
      </c>
      <c r="N12" s="201">
        <v>35.15</v>
      </c>
      <c r="O12" s="201">
        <v>0</v>
      </c>
      <c r="P12" s="201">
        <v>39.29</v>
      </c>
      <c r="Q12" s="201">
        <v>6.46</v>
      </c>
      <c r="R12" s="201">
        <v>12.55</v>
      </c>
      <c r="S12" s="201">
        <v>7.82</v>
      </c>
      <c r="T12" s="201">
        <v>0</v>
      </c>
      <c r="U12" s="201">
        <v>59.94</v>
      </c>
      <c r="V12" s="201">
        <v>6.16</v>
      </c>
      <c r="W12" s="201">
        <v>13.11</v>
      </c>
      <c r="X12" s="201">
        <v>43.9</v>
      </c>
      <c r="Y12" s="201">
        <v>0</v>
      </c>
      <c r="Z12">
        <v>0</v>
      </c>
      <c r="AA12" s="201">
        <v>10.07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317.94</v>
      </c>
      <c r="M13" s="201">
        <v>27.23</v>
      </c>
      <c r="N13" s="201">
        <v>35.15</v>
      </c>
      <c r="O13" s="201">
        <v>0</v>
      </c>
      <c r="P13" s="201">
        <v>39.29</v>
      </c>
      <c r="Q13" s="201">
        <v>6.46</v>
      </c>
      <c r="R13" s="201">
        <v>12.55</v>
      </c>
      <c r="S13" s="201">
        <v>7.82</v>
      </c>
      <c r="T13" s="201">
        <v>0</v>
      </c>
      <c r="U13" s="201">
        <v>59.94</v>
      </c>
      <c r="V13" s="201">
        <v>6.16</v>
      </c>
      <c r="W13" s="201">
        <v>13.11</v>
      </c>
      <c r="X13" s="201">
        <v>43.9</v>
      </c>
      <c r="Y13" s="201">
        <v>0</v>
      </c>
      <c r="Z13">
        <v>0</v>
      </c>
      <c r="AA13" s="201">
        <v>10.07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260.52</v>
      </c>
      <c r="M14" s="201">
        <v>27.23</v>
      </c>
      <c r="N14" s="201">
        <v>35.15</v>
      </c>
      <c r="O14" s="201">
        <v>0</v>
      </c>
      <c r="P14" s="201">
        <v>39.29</v>
      </c>
      <c r="Q14" s="201">
        <v>6.46</v>
      </c>
      <c r="R14" s="201">
        <v>12.55</v>
      </c>
      <c r="S14" s="201">
        <v>7.82</v>
      </c>
      <c r="T14" s="201">
        <v>0</v>
      </c>
      <c r="U14" s="201">
        <v>59.94</v>
      </c>
      <c r="V14" s="201">
        <v>6.16</v>
      </c>
      <c r="W14" s="201">
        <v>13.11</v>
      </c>
      <c r="X14" s="201">
        <v>43.9</v>
      </c>
      <c r="Y14" s="201">
        <v>0</v>
      </c>
      <c r="Z14">
        <v>0</v>
      </c>
      <c r="AA14" s="201">
        <v>10.08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289.45999999999998</v>
      </c>
      <c r="M15" s="201">
        <v>27.23</v>
      </c>
      <c r="N15" s="201">
        <v>35.15</v>
      </c>
      <c r="O15" s="201">
        <v>0</v>
      </c>
      <c r="P15" s="201">
        <v>39.29</v>
      </c>
      <c r="Q15" s="201">
        <v>6.46</v>
      </c>
      <c r="R15" s="201">
        <v>12.55</v>
      </c>
      <c r="S15" s="201">
        <v>7.82</v>
      </c>
      <c r="T15" s="201">
        <v>0</v>
      </c>
      <c r="U15" s="201">
        <v>59.94</v>
      </c>
      <c r="V15" s="201">
        <v>6.16</v>
      </c>
      <c r="W15" s="201">
        <v>13.11</v>
      </c>
      <c r="X15" s="201">
        <v>43.9</v>
      </c>
      <c r="Y15" s="201">
        <v>0</v>
      </c>
      <c r="Z15">
        <v>0</v>
      </c>
      <c r="AA15" s="201">
        <v>10.08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289.45999999999998</v>
      </c>
      <c r="M16" s="201">
        <v>27.23</v>
      </c>
      <c r="N16" s="201">
        <v>35.15</v>
      </c>
      <c r="O16" s="201">
        <v>0</v>
      </c>
      <c r="P16" s="201">
        <v>39.29</v>
      </c>
      <c r="Q16" s="201">
        <v>6.46</v>
      </c>
      <c r="R16" s="201">
        <v>12.55</v>
      </c>
      <c r="S16" s="201">
        <v>7.82</v>
      </c>
      <c r="T16" s="201">
        <v>0</v>
      </c>
      <c r="U16" s="201">
        <v>59.94</v>
      </c>
      <c r="V16" s="201">
        <v>6.16</v>
      </c>
      <c r="W16" s="201">
        <v>13.11</v>
      </c>
      <c r="X16" s="201">
        <v>43.9</v>
      </c>
      <c r="Y16" s="201">
        <v>0</v>
      </c>
      <c r="Z16">
        <v>0</v>
      </c>
      <c r="AA16" s="201">
        <v>10.08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260.52</v>
      </c>
      <c r="M17" s="201">
        <v>27.23</v>
      </c>
      <c r="N17" s="201">
        <v>35.15</v>
      </c>
      <c r="O17" s="201">
        <v>0</v>
      </c>
      <c r="P17" s="201">
        <v>39.29</v>
      </c>
      <c r="Q17" s="201">
        <v>6.46</v>
      </c>
      <c r="R17" s="201">
        <v>12.55</v>
      </c>
      <c r="S17" s="201">
        <v>7.82</v>
      </c>
      <c r="T17" s="201">
        <v>0</v>
      </c>
      <c r="U17" s="201">
        <v>59.94</v>
      </c>
      <c r="V17" s="201">
        <v>6.16</v>
      </c>
      <c r="W17" s="201">
        <v>13.11</v>
      </c>
      <c r="X17" s="201">
        <v>43.9</v>
      </c>
      <c r="Y17" s="201">
        <v>0</v>
      </c>
      <c r="Z17">
        <v>0</v>
      </c>
      <c r="AA17" s="201">
        <v>10.08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221.92</v>
      </c>
      <c r="M18" s="201">
        <v>27.23</v>
      </c>
      <c r="N18" s="201">
        <v>35.15</v>
      </c>
      <c r="O18" s="201">
        <v>0</v>
      </c>
      <c r="P18" s="201">
        <v>39.29</v>
      </c>
      <c r="Q18" s="201">
        <v>6.46</v>
      </c>
      <c r="R18" s="201">
        <v>12.55</v>
      </c>
      <c r="S18" s="201">
        <v>7.82</v>
      </c>
      <c r="T18" s="201">
        <v>0</v>
      </c>
      <c r="U18" s="201">
        <v>59.94</v>
      </c>
      <c r="V18" s="201">
        <v>6.16</v>
      </c>
      <c r="W18" s="201">
        <v>13.11</v>
      </c>
      <c r="X18" s="201">
        <v>43.9</v>
      </c>
      <c r="Y18" s="201">
        <v>0</v>
      </c>
      <c r="Z18">
        <v>0</v>
      </c>
      <c r="AA18" s="201">
        <v>10.08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260.52</v>
      </c>
      <c r="M19" s="201">
        <v>27.23</v>
      </c>
      <c r="N19" s="201">
        <v>35.15</v>
      </c>
      <c r="O19" s="201">
        <v>0</v>
      </c>
      <c r="P19" s="201">
        <v>35.299999999999997</v>
      </c>
      <c r="Q19" s="201">
        <v>6.25</v>
      </c>
      <c r="R19" s="201">
        <v>12.55</v>
      </c>
      <c r="S19" s="201">
        <v>7.82</v>
      </c>
      <c r="T19" s="201">
        <v>0</v>
      </c>
      <c r="U19" s="201">
        <v>59.94</v>
      </c>
      <c r="V19" s="201">
        <v>6.16</v>
      </c>
      <c r="W19" s="201">
        <v>13.11</v>
      </c>
      <c r="X19" s="201">
        <v>43.9</v>
      </c>
      <c r="Y19" s="201">
        <v>0</v>
      </c>
      <c r="Z19">
        <v>0</v>
      </c>
      <c r="AA19" s="201">
        <v>10.08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221.92</v>
      </c>
      <c r="M20" s="201">
        <v>27.23</v>
      </c>
      <c r="N20" s="201">
        <v>35.15</v>
      </c>
      <c r="O20" s="201">
        <v>0</v>
      </c>
      <c r="P20" s="201">
        <v>35.299999999999997</v>
      </c>
      <c r="Q20" s="201">
        <v>6.25</v>
      </c>
      <c r="R20" s="201">
        <v>12.55</v>
      </c>
      <c r="S20" s="201">
        <v>7.82</v>
      </c>
      <c r="T20" s="201">
        <v>0</v>
      </c>
      <c r="U20" s="201">
        <v>59.94</v>
      </c>
      <c r="V20" s="201">
        <v>6.16</v>
      </c>
      <c r="W20" s="201">
        <v>13.11</v>
      </c>
      <c r="X20" s="201">
        <v>43.9</v>
      </c>
      <c r="Y20" s="201">
        <v>0</v>
      </c>
      <c r="Z20">
        <v>0</v>
      </c>
      <c r="AA20" s="201">
        <v>10.08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192.98</v>
      </c>
      <c r="M21" s="201">
        <v>27.23</v>
      </c>
      <c r="N21" s="201">
        <v>35.15</v>
      </c>
      <c r="O21" s="201">
        <v>0</v>
      </c>
      <c r="P21" s="201">
        <v>35.299999999999997</v>
      </c>
      <c r="Q21" s="201">
        <v>6.25</v>
      </c>
      <c r="R21" s="201">
        <v>12.55</v>
      </c>
      <c r="S21" s="201">
        <v>7.82</v>
      </c>
      <c r="T21" s="201">
        <v>0</v>
      </c>
      <c r="U21" s="201">
        <v>59.94</v>
      </c>
      <c r="V21" s="201">
        <v>6.16</v>
      </c>
      <c r="W21" s="201">
        <v>13.11</v>
      </c>
      <c r="X21" s="201">
        <v>43.9</v>
      </c>
      <c r="Y21" s="201">
        <v>0</v>
      </c>
      <c r="Z21">
        <v>0</v>
      </c>
      <c r="AA21" s="201">
        <v>10.08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164.03</v>
      </c>
      <c r="M22" s="201">
        <v>27.23</v>
      </c>
      <c r="N22" s="201">
        <v>35.15</v>
      </c>
      <c r="O22" s="201">
        <v>0</v>
      </c>
      <c r="P22" s="201">
        <v>35.299999999999997</v>
      </c>
      <c r="Q22" s="201">
        <v>6.25</v>
      </c>
      <c r="R22" s="201">
        <v>12.38</v>
      </c>
      <c r="S22" s="201">
        <v>7.82</v>
      </c>
      <c r="T22" s="201">
        <v>0</v>
      </c>
      <c r="U22" s="201">
        <v>59.94</v>
      </c>
      <c r="V22" s="201">
        <v>6.16</v>
      </c>
      <c r="W22" s="201">
        <v>13.11</v>
      </c>
      <c r="X22" s="201">
        <v>43.9</v>
      </c>
      <c r="Y22" s="201">
        <v>0</v>
      </c>
      <c r="Z22">
        <v>0</v>
      </c>
      <c r="AA22" s="201">
        <v>10.08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4.82</v>
      </c>
      <c r="L23" s="201">
        <v>126.39</v>
      </c>
      <c r="M23" s="201">
        <v>27.23</v>
      </c>
      <c r="N23" s="201">
        <v>35.15</v>
      </c>
      <c r="O23" s="201">
        <v>0</v>
      </c>
      <c r="P23" s="201">
        <v>35.299999999999997</v>
      </c>
      <c r="Q23" s="201">
        <v>6.25</v>
      </c>
      <c r="R23" s="201">
        <v>12.55</v>
      </c>
      <c r="S23" s="201">
        <v>7.82</v>
      </c>
      <c r="T23" s="201">
        <v>0</v>
      </c>
      <c r="U23" s="201">
        <v>59.94</v>
      </c>
      <c r="V23" s="201">
        <v>6.16</v>
      </c>
      <c r="W23" s="201">
        <v>13.11</v>
      </c>
      <c r="X23" s="201">
        <v>43.9</v>
      </c>
      <c r="Y23" s="201">
        <v>0</v>
      </c>
      <c r="Z23">
        <v>0</v>
      </c>
      <c r="AA23" s="201">
        <v>10.08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4.82</v>
      </c>
      <c r="L24" s="201">
        <v>126.39</v>
      </c>
      <c r="M24" s="201">
        <v>27.23</v>
      </c>
      <c r="N24" s="201">
        <v>35.15</v>
      </c>
      <c r="O24" s="201">
        <v>0</v>
      </c>
      <c r="P24" s="201">
        <v>35.299999999999997</v>
      </c>
      <c r="Q24" s="201">
        <v>6.25</v>
      </c>
      <c r="R24" s="201">
        <v>12.55</v>
      </c>
      <c r="S24" s="201">
        <v>7.82</v>
      </c>
      <c r="T24" s="201">
        <v>0</v>
      </c>
      <c r="U24" s="201">
        <v>59.94</v>
      </c>
      <c r="V24" s="201">
        <v>6.16</v>
      </c>
      <c r="W24" s="201">
        <v>13.11</v>
      </c>
      <c r="X24" s="201">
        <v>43.9</v>
      </c>
      <c r="Y24" s="201">
        <v>0</v>
      </c>
      <c r="Z24">
        <v>0</v>
      </c>
      <c r="AA24" s="201">
        <v>10.07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4.82</v>
      </c>
      <c r="L25" s="201">
        <v>126.39</v>
      </c>
      <c r="M25" s="201">
        <v>27.23</v>
      </c>
      <c r="N25" s="201">
        <v>35.15</v>
      </c>
      <c r="O25" s="201">
        <v>0</v>
      </c>
      <c r="P25" s="201">
        <v>35.299999999999997</v>
      </c>
      <c r="Q25" s="201">
        <v>6.25</v>
      </c>
      <c r="R25" s="201">
        <v>12.38</v>
      </c>
      <c r="S25" s="201">
        <v>7.82</v>
      </c>
      <c r="T25" s="201">
        <v>0</v>
      </c>
      <c r="U25" s="201">
        <v>59.94</v>
      </c>
      <c r="V25" s="201">
        <v>6.16</v>
      </c>
      <c r="W25" s="201">
        <v>13.11</v>
      </c>
      <c r="X25" s="201">
        <v>43.9</v>
      </c>
      <c r="Y25" s="201">
        <v>0</v>
      </c>
      <c r="Z25">
        <v>0</v>
      </c>
      <c r="AA25" s="201">
        <v>10.07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4.82</v>
      </c>
      <c r="L26" s="201">
        <v>126.39</v>
      </c>
      <c r="M26" s="201">
        <v>27.23</v>
      </c>
      <c r="N26" s="201">
        <v>35.15</v>
      </c>
      <c r="O26" s="201">
        <v>0</v>
      </c>
      <c r="P26" s="201">
        <v>35.299999999999997</v>
      </c>
      <c r="Q26" s="201">
        <v>6.25</v>
      </c>
      <c r="R26" s="201">
        <v>12.55</v>
      </c>
      <c r="S26" s="201">
        <v>7.82</v>
      </c>
      <c r="T26" s="201">
        <v>0</v>
      </c>
      <c r="U26" s="201">
        <v>59.94</v>
      </c>
      <c r="V26" s="201">
        <v>6.16</v>
      </c>
      <c r="W26" s="201">
        <v>13.11</v>
      </c>
      <c r="X26" s="201">
        <v>43.9</v>
      </c>
      <c r="Y26" s="201">
        <v>0</v>
      </c>
      <c r="Z26">
        <v>0</v>
      </c>
      <c r="AA26" s="201">
        <v>10.07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4.82</v>
      </c>
      <c r="L27" s="201">
        <v>126.39</v>
      </c>
      <c r="M27" s="201">
        <v>27.23</v>
      </c>
      <c r="N27" s="201">
        <v>35.15</v>
      </c>
      <c r="O27" s="201">
        <v>0</v>
      </c>
      <c r="P27" s="201">
        <v>35.299999999999997</v>
      </c>
      <c r="Q27" s="201">
        <v>6.25</v>
      </c>
      <c r="R27" s="201">
        <v>12.38</v>
      </c>
      <c r="S27" s="201">
        <v>7.82</v>
      </c>
      <c r="T27" s="201">
        <v>0</v>
      </c>
      <c r="U27" s="201">
        <v>59.94</v>
      </c>
      <c r="V27" s="201">
        <v>6.16</v>
      </c>
      <c r="W27" s="201">
        <v>13.11</v>
      </c>
      <c r="X27" s="201">
        <v>43.9</v>
      </c>
      <c r="Y27" s="201">
        <v>0</v>
      </c>
      <c r="Z27">
        <v>0</v>
      </c>
      <c r="AA27" s="201">
        <v>10.07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2.62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4.82</v>
      </c>
      <c r="L28" s="201">
        <v>126.39</v>
      </c>
      <c r="M28" s="201">
        <v>27.23</v>
      </c>
      <c r="N28" s="201">
        <v>35.15</v>
      </c>
      <c r="O28" s="201">
        <v>0</v>
      </c>
      <c r="P28" s="201">
        <v>35.299999999999997</v>
      </c>
      <c r="Q28" s="201">
        <v>6.25</v>
      </c>
      <c r="R28" s="201">
        <v>12.38</v>
      </c>
      <c r="S28" s="201">
        <v>7.82</v>
      </c>
      <c r="T28" s="201">
        <v>0</v>
      </c>
      <c r="U28" s="201">
        <v>59.94</v>
      </c>
      <c r="V28" s="201">
        <v>6.16</v>
      </c>
      <c r="W28" s="201">
        <v>13.11</v>
      </c>
      <c r="X28" s="201">
        <v>43.9</v>
      </c>
      <c r="Y28" s="201">
        <v>0</v>
      </c>
      <c r="Z28">
        <v>0</v>
      </c>
      <c r="AA28" s="201">
        <v>10.07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6.49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4.7</v>
      </c>
      <c r="L29" s="201">
        <v>126.39</v>
      </c>
      <c r="M29" s="201">
        <v>27.23</v>
      </c>
      <c r="N29" s="201">
        <v>35.15</v>
      </c>
      <c r="O29" s="201">
        <v>0</v>
      </c>
      <c r="P29" s="201">
        <v>35.299999999999997</v>
      </c>
      <c r="Q29" s="201">
        <v>6.25</v>
      </c>
      <c r="R29" s="201">
        <v>12.38</v>
      </c>
      <c r="S29" s="201">
        <v>7.82</v>
      </c>
      <c r="T29" s="201">
        <v>0</v>
      </c>
      <c r="U29" s="201">
        <v>59.94</v>
      </c>
      <c r="V29" s="201">
        <v>6.16</v>
      </c>
      <c r="W29" s="201">
        <v>13.11</v>
      </c>
      <c r="X29" s="201">
        <v>43.9</v>
      </c>
      <c r="Y29" s="201">
        <v>0</v>
      </c>
      <c r="Z29">
        <v>0</v>
      </c>
      <c r="AA29" s="201">
        <v>10.07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75.209999999999994</v>
      </c>
      <c r="AQ29" s="201">
        <v>26.7</v>
      </c>
      <c r="AR29" s="201">
        <v>10.050000000000001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4.82</v>
      </c>
      <c r="L30" s="201">
        <v>126.39</v>
      </c>
      <c r="M30" s="201">
        <v>27.23</v>
      </c>
      <c r="N30" s="201">
        <v>35.15</v>
      </c>
      <c r="O30" s="201">
        <v>0</v>
      </c>
      <c r="P30" s="201">
        <v>35.299999999999997</v>
      </c>
      <c r="Q30" s="201">
        <v>6.25</v>
      </c>
      <c r="R30" s="201">
        <v>12.55</v>
      </c>
      <c r="S30" s="201">
        <v>7.82</v>
      </c>
      <c r="T30" s="201">
        <v>0</v>
      </c>
      <c r="U30" s="201">
        <v>59.94</v>
      </c>
      <c r="V30" s="201">
        <v>6.16</v>
      </c>
      <c r="W30" s="201">
        <v>13.11</v>
      </c>
      <c r="X30" s="201">
        <v>43.9</v>
      </c>
      <c r="Y30" s="201">
        <v>0</v>
      </c>
      <c r="Z30">
        <v>0</v>
      </c>
      <c r="AA30" s="201">
        <v>10.07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75.209999999999994</v>
      </c>
      <c r="AQ30" s="201">
        <v>26.7</v>
      </c>
      <c r="AR30" s="201">
        <v>12.98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4.82</v>
      </c>
      <c r="L31" s="201">
        <v>126.39</v>
      </c>
      <c r="M31" s="201">
        <v>27.23</v>
      </c>
      <c r="N31" s="201">
        <v>35.15</v>
      </c>
      <c r="O31" s="201">
        <v>0</v>
      </c>
      <c r="P31" s="201">
        <v>35.299999999999997</v>
      </c>
      <c r="Q31" s="201">
        <v>6.25</v>
      </c>
      <c r="R31" s="201">
        <v>12.55</v>
      </c>
      <c r="S31" s="201">
        <v>7.81</v>
      </c>
      <c r="T31" s="201">
        <v>0</v>
      </c>
      <c r="U31" s="201">
        <v>59.94</v>
      </c>
      <c r="V31" s="201">
        <v>6.16</v>
      </c>
      <c r="W31" s="201">
        <v>13.11</v>
      </c>
      <c r="X31" s="201">
        <v>43.9</v>
      </c>
      <c r="Y31" s="201">
        <v>0</v>
      </c>
      <c r="Z31">
        <v>0</v>
      </c>
      <c r="AA31" s="201">
        <v>10.07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75.209999999999994</v>
      </c>
      <c r="AQ31" s="201">
        <v>26.7</v>
      </c>
      <c r="AR31" s="201">
        <v>16.5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4.82</v>
      </c>
      <c r="L32" s="201">
        <v>126.39</v>
      </c>
      <c r="M32" s="201">
        <v>27.23</v>
      </c>
      <c r="N32" s="201">
        <v>35.15</v>
      </c>
      <c r="O32" s="201">
        <v>0</v>
      </c>
      <c r="P32" s="201">
        <v>35.299999999999997</v>
      </c>
      <c r="Q32" s="201">
        <v>3.1</v>
      </c>
      <c r="R32" s="201">
        <v>6.76</v>
      </c>
      <c r="S32" s="201">
        <v>3.86</v>
      </c>
      <c r="T32" s="201">
        <v>0</v>
      </c>
      <c r="U32" s="201">
        <v>59.94</v>
      </c>
      <c r="V32" s="201">
        <v>6.16</v>
      </c>
      <c r="W32" s="201">
        <v>13.11</v>
      </c>
      <c r="X32" s="201">
        <v>43.9</v>
      </c>
      <c r="Y32" s="201">
        <v>0</v>
      </c>
      <c r="Z32">
        <v>0</v>
      </c>
      <c r="AA32" s="201">
        <v>10.07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75.209999999999994</v>
      </c>
      <c r="AQ32" s="201">
        <v>17.670000000000002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4.82</v>
      </c>
      <c r="L33" s="201">
        <v>126.39</v>
      </c>
      <c r="M33" s="201">
        <v>27.23</v>
      </c>
      <c r="N33" s="201">
        <v>35.15</v>
      </c>
      <c r="O33" s="201">
        <v>0</v>
      </c>
      <c r="P33" s="201">
        <v>35.299999999999997</v>
      </c>
      <c r="Q33" s="201">
        <v>3.1</v>
      </c>
      <c r="R33" s="201">
        <v>6.76</v>
      </c>
      <c r="S33" s="201">
        <v>3.86</v>
      </c>
      <c r="T33" s="201">
        <v>0</v>
      </c>
      <c r="U33" s="201">
        <v>59.94</v>
      </c>
      <c r="V33" s="201">
        <v>6.16</v>
      </c>
      <c r="W33" s="201">
        <v>13.11</v>
      </c>
      <c r="X33" s="201">
        <v>43.9</v>
      </c>
      <c r="Y33" s="201">
        <v>0</v>
      </c>
      <c r="Z33">
        <v>0</v>
      </c>
      <c r="AA33" s="201">
        <v>10.07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75.22</v>
      </c>
      <c r="AQ33" s="201">
        <v>17.670000000000002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4.82</v>
      </c>
      <c r="L34" s="201">
        <v>126.39</v>
      </c>
      <c r="M34" s="201">
        <v>27.23</v>
      </c>
      <c r="N34" s="201">
        <v>35.15</v>
      </c>
      <c r="O34" s="201">
        <v>0</v>
      </c>
      <c r="P34" s="201">
        <v>35.299999999999997</v>
      </c>
      <c r="Q34" s="201">
        <v>3.1</v>
      </c>
      <c r="R34" s="201">
        <v>6.76</v>
      </c>
      <c r="S34" s="201">
        <v>3.86</v>
      </c>
      <c r="T34" s="201">
        <v>0</v>
      </c>
      <c r="U34" s="201">
        <v>59.94</v>
      </c>
      <c r="V34" s="201">
        <v>2.9</v>
      </c>
      <c r="W34" s="201">
        <v>6.76</v>
      </c>
      <c r="X34" s="201">
        <v>23.16</v>
      </c>
      <c r="Y34" s="201">
        <v>0</v>
      </c>
      <c r="Z34">
        <v>0</v>
      </c>
      <c r="AA34" s="201">
        <v>10.07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</v>
      </c>
      <c r="AQ34" s="201">
        <v>17.670000000000002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4.82</v>
      </c>
      <c r="L35" s="201">
        <v>130</v>
      </c>
      <c r="M35" s="201">
        <v>27.23</v>
      </c>
      <c r="N35" s="201">
        <v>35.15</v>
      </c>
      <c r="O35" s="201">
        <v>0</v>
      </c>
      <c r="P35" s="201">
        <v>35.299999999999997</v>
      </c>
      <c r="Q35" s="201">
        <v>3.1</v>
      </c>
      <c r="R35" s="201">
        <v>6.76</v>
      </c>
      <c r="S35" s="201">
        <v>3.86</v>
      </c>
      <c r="T35" s="201">
        <v>0</v>
      </c>
      <c r="U35" s="201">
        <v>59.94</v>
      </c>
      <c r="V35" s="201">
        <v>2.9</v>
      </c>
      <c r="W35" s="201">
        <v>6.76</v>
      </c>
      <c r="X35" s="201">
        <v>23.16</v>
      </c>
      <c r="Y35" s="201">
        <v>0</v>
      </c>
      <c r="Z35">
        <v>0</v>
      </c>
      <c r="AA35" s="201">
        <v>10.07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17.670000000000002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4.82</v>
      </c>
      <c r="L36" s="201">
        <v>130</v>
      </c>
      <c r="M36" s="201">
        <v>27.23</v>
      </c>
      <c r="N36" s="201">
        <v>35.15</v>
      </c>
      <c r="O36" s="201">
        <v>0</v>
      </c>
      <c r="P36" s="201">
        <v>35.299999999999997</v>
      </c>
      <c r="Q36" s="201">
        <v>3.1</v>
      </c>
      <c r="R36" s="201">
        <v>6.76</v>
      </c>
      <c r="S36" s="201">
        <v>3.86</v>
      </c>
      <c r="T36" s="201">
        <v>0</v>
      </c>
      <c r="U36" s="201">
        <v>59.94</v>
      </c>
      <c r="V36" s="201">
        <v>2.9</v>
      </c>
      <c r="W36" s="201">
        <v>6.76</v>
      </c>
      <c r="X36" s="201">
        <v>23.16</v>
      </c>
      <c r="Y36" s="201">
        <v>0</v>
      </c>
      <c r="Z36">
        <v>0</v>
      </c>
      <c r="AA36" s="201">
        <v>10.07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17.670000000000002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4.82</v>
      </c>
      <c r="L37" s="201">
        <v>130</v>
      </c>
      <c r="M37" s="201">
        <v>27.23</v>
      </c>
      <c r="N37" s="201">
        <v>35.15</v>
      </c>
      <c r="O37" s="201">
        <v>0</v>
      </c>
      <c r="P37" s="201">
        <v>35.299999999999997</v>
      </c>
      <c r="Q37" s="201">
        <v>3.1</v>
      </c>
      <c r="R37" s="201">
        <v>6.76</v>
      </c>
      <c r="S37" s="201">
        <v>3.86</v>
      </c>
      <c r="T37" s="201">
        <v>0</v>
      </c>
      <c r="U37" s="201">
        <v>60.66</v>
      </c>
      <c r="V37" s="201">
        <v>2.9</v>
      </c>
      <c r="W37" s="201">
        <v>6.76</v>
      </c>
      <c r="X37" s="201">
        <v>23.16</v>
      </c>
      <c r="Y37" s="201">
        <v>0</v>
      </c>
      <c r="Z37">
        <v>0</v>
      </c>
      <c r="AA37" s="201">
        <v>10.07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17.670000000000002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4.82</v>
      </c>
      <c r="L38" s="201">
        <v>130</v>
      </c>
      <c r="M38" s="201">
        <v>27.23</v>
      </c>
      <c r="N38" s="201">
        <v>35.15</v>
      </c>
      <c r="O38" s="201">
        <v>0</v>
      </c>
      <c r="P38" s="201">
        <v>35.299999999999997</v>
      </c>
      <c r="Q38" s="201">
        <v>3.1</v>
      </c>
      <c r="R38" s="201">
        <v>6.76</v>
      </c>
      <c r="S38" s="201">
        <v>3.86</v>
      </c>
      <c r="T38" s="201">
        <v>0</v>
      </c>
      <c r="U38" s="201">
        <v>60.77</v>
      </c>
      <c r="V38" s="201">
        <v>2.9</v>
      </c>
      <c r="W38" s="201">
        <v>6.76</v>
      </c>
      <c r="X38" s="201">
        <v>23.16</v>
      </c>
      <c r="Y38" s="201">
        <v>0</v>
      </c>
      <c r="Z38">
        <v>0</v>
      </c>
      <c r="AA38" s="201">
        <v>10.07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4.82</v>
      </c>
      <c r="L39" s="201">
        <v>130</v>
      </c>
      <c r="M39" s="201">
        <v>27.23</v>
      </c>
      <c r="N39" s="201">
        <v>35.15</v>
      </c>
      <c r="O39" s="201">
        <v>0</v>
      </c>
      <c r="P39" s="201">
        <v>35.299999999999997</v>
      </c>
      <c r="Q39" s="201">
        <v>3.1</v>
      </c>
      <c r="R39" s="201">
        <v>6.76</v>
      </c>
      <c r="S39" s="201">
        <v>3.86</v>
      </c>
      <c r="T39" s="201">
        <v>0</v>
      </c>
      <c r="U39" s="201">
        <v>60.77</v>
      </c>
      <c r="V39" s="201">
        <v>2.9</v>
      </c>
      <c r="W39" s="201">
        <v>6.75</v>
      </c>
      <c r="X39" s="201">
        <v>23.16</v>
      </c>
      <c r="Y39" s="201">
        <v>0</v>
      </c>
      <c r="Z39">
        <v>0</v>
      </c>
      <c r="AA39" s="201">
        <v>10.07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4.82</v>
      </c>
      <c r="L40" s="201">
        <v>130</v>
      </c>
      <c r="M40" s="201">
        <v>27.23</v>
      </c>
      <c r="N40" s="201">
        <v>35.15</v>
      </c>
      <c r="O40" s="201">
        <v>0</v>
      </c>
      <c r="P40" s="201">
        <v>35.299999999999997</v>
      </c>
      <c r="Q40" s="201">
        <v>3.1</v>
      </c>
      <c r="R40" s="201">
        <v>6.76</v>
      </c>
      <c r="S40" s="201">
        <v>3.86</v>
      </c>
      <c r="T40" s="201">
        <v>0</v>
      </c>
      <c r="U40" s="201">
        <v>60.77</v>
      </c>
      <c r="V40" s="201">
        <v>2.9</v>
      </c>
      <c r="W40" s="201">
        <v>6.75</v>
      </c>
      <c r="X40" s="201">
        <v>23.16</v>
      </c>
      <c r="Y40" s="201">
        <v>0</v>
      </c>
      <c r="Z40">
        <v>0</v>
      </c>
      <c r="AA40" s="201">
        <v>10.07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4.82</v>
      </c>
      <c r="L41" s="201">
        <v>130</v>
      </c>
      <c r="M41" s="201">
        <v>27.23</v>
      </c>
      <c r="N41" s="201">
        <v>35.15</v>
      </c>
      <c r="O41" s="201">
        <v>0</v>
      </c>
      <c r="P41" s="201">
        <v>35.299999999999997</v>
      </c>
      <c r="Q41" s="201">
        <v>3.09</v>
      </c>
      <c r="R41" s="201">
        <v>6.82</v>
      </c>
      <c r="S41" s="201">
        <v>3.86</v>
      </c>
      <c r="T41" s="201">
        <v>0</v>
      </c>
      <c r="U41" s="201">
        <v>60.77</v>
      </c>
      <c r="V41" s="201">
        <v>2.9</v>
      </c>
      <c r="W41" s="201">
        <v>12.7</v>
      </c>
      <c r="X41" s="201">
        <v>43.07</v>
      </c>
      <c r="Y41" s="201">
        <v>0</v>
      </c>
      <c r="Z41">
        <v>0</v>
      </c>
      <c r="AA41" s="201">
        <v>10.07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18.93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4.82</v>
      </c>
      <c r="L42" s="201">
        <v>130</v>
      </c>
      <c r="M42" s="201">
        <v>27.23</v>
      </c>
      <c r="N42" s="201">
        <v>35.15</v>
      </c>
      <c r="O42" s="201">
        <v>0</v>
      </c>
      <c r="P42" s="201">
        <v>35.299999999999997</v>
      </c>
      <c r="Q42" s="201">
        <v>3.09</v>
      </c>
      <c r="R42" s="201">
        <v>6.82</v>
      </c>
      <c r="S42" s="201">
        <v>3.86</v>
      </c>
      <c r="T42" s="201">
        <v>0</v>
      </c>
      <c r="U42" s="201">
        <v>60.77</v>
      </c>
      <c r="V42" s="201">
        <v>2.9</v>
      </c>
      <c r="W42" s="201">
        <v>13.11</v>
      </c>
      <c r="X42" s="201">
        <v>43.9</v>
      </c>
      <c r="Y42" s="201">
        <v>0</v>
      </c>
      <c r="Z42">
        <v>0</v>
      </c>
      <c r="AA42" s="201">
        <v>10.07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18.93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</v>
      </c>
      <c r="L43" s="201">
        <v>130</v>
      </c>
      <c r="M43" s="201">
        <v>27.23</v>
      </c>
      <c r="N43" s="201">
        <v>35.15</v>
      </c>
      <c r="O43" s="201">
        <v>0</v>
      </c>
      <c r="P43" s="201">
        <v>35.299999999999997</v>
      </c>
      <c r="Q43" s="201">
        <v>3.09</v>
      </c>
      <c r="R43" s="201">
        <v>6.82</v>
      </c>
      <c r="S43" s="201">
        <v>3.86</v>
      </c>
      <c r="T43" s="201">
        <v>0</v>
      </c>
      <c r="U43" s="201">
        <v>60.77</v>
      </c>
      <c r="V43" s="201">
        <v>2.9</v>
      </c>
      <c r="W43" s="201">
        <v>13.11</v>
      </c>
      <c r="X43" s="201">
        <v>43.9</v>
      </c>
      <c r="Y43" s="201">
        <v>0</v>
      </c>
      <c r="Z43">
        <v>0</v>
      </c>
      <c r="AA43" s="201">
        <v>10.07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18.93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4.82</v>
      </c>
      <c r="L44" s="201">
        <v>130</v>
      </c>
      <c r="M44" s="201">
        <v>27.23</v>
      </c>
      <c r="N44" s="201">
        <v>35.15</v>
      </c>
      <c r="O44" s="201">
        <v>0</v>
      </c>
      <c r="P44" s="201">
        <v>35.299999999999997</v>
      </c>
      <c r="Q44" s="201">
        <v>3.09</v>
      </c>
      <c r="R44" s="201">
        <v>6.82</v>
      </c>
      <c r="S44" s="201">
        <v>3.86</v>
      </c>
      <c r="T44" s="201">
        <v>0</v>
      </c>
      <c r="U44" s="201">
        <v>60.77</v>
      </c>
      <c r="V44" s="201">
        <v>2.9</v>
      </c>
      <c r="W44" s="201">
        <v>13.11</v>
      </c>
      <c r="X44" s="201">
        <v>43.9</v>
      </c>
      <c r="Y44" s="201">
        <v>0</v>
      </c>
      <c r="Z44">
        <v>0</v>
      </c>
      <c r="AA44" s="201">
        <v>10.09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18.93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4.82</v>
      </c>
      <c r="L45" s="201">
        <v>130</v>
      </c>
      <c r="M45" s="201">
        <v>27.23</v>
      </c>
      <c r="N45" s="201">
        <v>35.15</v>
      </c>
      <c r="O45" s="201">
        <v>0</v>
      </c>
      <c r="P45" s="201">
        <v>35.29</v>
      </c>
      <c r="Q45" s="201">
        <v>3.09</v>
      </c>
      <c r="R45" s="201">
        <v>6.82</v>
      </c>
      <c r="S45" s="201">
        <v>3.86</v>
      </c>
      <c r="T45" s="201">
        <v>0</v>
      </c>
      <c r="U45" s="201">
        <v>60.77</v>
      </c>
      <c r="V45" s="201">
        <v>2.9</v>
      </c>
      <c r="W45" s="201">
        <v>13.11</v>
      </c>
      <c r="X45" s="201">
        <v>43.9</v>
      </c>
      <c r="Y45" s="201">
        <v>0</v>
      </c>
      <c r="Z45">
        <v>0</v>
      </c>
      <c r="AA45" s="201">
        <v>10.09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18.93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4.82</v>
      </c>
      <c r="L46" s="201">
        <v>130</v>
      </c>
      <c r="M46" s="201">
        <v>27.23</v>
      </c>
      <c r="N46" s="201">
        <v>35.15</v>
      </c>
      <c r="O46" s="201">
        <v>0</v>
      </c>
      <c r="P46" s="201">
        <v>35.29</v>
      </c>
      <c r="Q46" s="201">
        <v>3.09</v>
      </c>
      <c r="R46" s="201">
        <v>6.82</v>
      </c>
      <c r="S46" s="201">
        <v>3.86</v>
      </c>
      <c r="T46" s="201">
        <v>0</v>
      </c>
      <c r="U46" s="201">
        <v>60.77</v>
      </c>
      <c r="V46" s="201">
        <v>6.16</v>
      </c>
      <c r="W46" s="201">
        <v>13.11</v>
      </c>
      <c r="X46" s="201">
        <v>43.9</v>
      </c>
      <c r="Y46" s="201">
        <v>0</v>
      </c>
      <c r="Z46">
        <v>0</v>
      </c>
      <c r="AA46" s="201">
        <v>10.09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18.93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4.82</v>
      </c>
      <c r="L47" s="201">
        <v>130</v>
      </c>
      <c r="M47" s="201">
        <v>27.23</v>
      </c>
      <c r="N47" s="201">
        <v>35.15</v>
      </c>
      <c r="O47" s="201">
        <v>0</v>
      </c>
      <c r="P47" s="201">
        <v>35.29</v>
      </c>
      <c r="Q47" s="201">
        <v>1.93</v>
      </c>
      <c r="R47" s="201">
        <v>6.76</v>
      </c>
      <c r="S47" s="201">
        <v>3.86</v>
      </c>
      <c r="T47" s="201">
        <v>0</v>
      </c>
      <c r="U47" s="201">
        <v>60.77</v>
      </c>
      <c r="V47" s="201">
        <v>6.16</v>
      </c>
      <c r="W47" s="201">
        <v>13.11</v>
      </c>
      <c r="X47" s="201">
        <v>43.9</v>
      </c>
      <c r="Y47" s="201">
        <v>0</v>
      </c>
      <c r="Z47">
        <v>0</v>
      </c>
      <c r="AA47" s="201">
        <v>10.09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4.82</v>
      </c>
      <c r="L48" s="201">
        <v>130</v>
      </c>
      <c r="M48" s="201">
        <v>27.23</v>
      </c>
      <c r="N48" s="201">
        <v>35.15</v>
      </c>
      <c r="O48" s="201">
        <v>0</v>
      </c>
      <c r="P48" s="201">
        <v>35.29</v>
      </c>
      <c r="Q48" s="201">
        <v>6.47</v>
      </c>
      <c r="R48" s="201">
        <v>12.55</v>
      </c>
      <c r="S48" s="201">
        <v>7.82</v>
      </c>
      <c r="T48" s="201">
        <v>0</v>
      </c>
      <c r="U48" s="201">
        <v>60.77</v>
      </c>
      <c r="V48" s="201">
        <v>6.16</v>
      </c>
      <c r="W48" s="201">
        <v>13.11</v>
      </c>
      <c r="X48" s="201">
        <v>43.9</v>
      </c>
      <c r="Y48" s="201">
        <v>0</v>
      </c>
      <c r="Z48">
        <v>0</v>
      </c>
      <c r="AA48" s="201">
        <v>10.09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72.36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4.82</v>
      </c>
      <c r="L49" s="201">
        <v>125.44</v>
      </c>
      <c r="M49" s="201">
        <v>27.23</v>
      </c>
      <c r="N49" s="201">
        <v>35.15</v>
      </c>
      <c r="O49" s="201">
        <v>0</v>
      </c>
      <c r="P49" s="201">
        <v>39.01</v>
      </c>
      <c r="Q49" s="201">
        <v>3.55</v>
      </c>
      <c r="R49" s="201">
        <v>7.09</v>
      </c>
      <c r="S49" s="201">
        <v>4.34</v>
      </c>
      <c r="T49" s="201">
        <v>0</v>
      </c>
      <c r="U49" s="201">
        <v>60.77</v>
      </c>
      <c r="V49" s="201">
        <v>6.16</v>
      </c>
      <c r="W49" s="201">
        <v>13.11</v>
      </c>
      <c r="X49" s="201">
        <v>43.9</v>
      </c>
      <c r="Y49" s="201">
        <v>0</v>
      </c>
      <c r="Z49">
        <v>0</v>
      </c>
      <c r="AA49" s="201">
        <v>10.09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76.47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4.82</v>
      </c>
      <c r="L50" s="201">
        <v>125.44</v>
      </c>
      <c r="M50" s="201">
        <v>27.23</v>
      </c>
      <c r="N50" s="201">
        <v>35.15</v>
      </c>
      <c r="O50" s="201">
        <v>0</v>
      </c>
      <c r="P50" s="201">
        <v>39.29</v>
      </c>
      <c r="Q50" s="201">
        <v>3.55</v>
      </c>
      <c r="R50" s="201">
        <v>7.09</v>
      </c>
      <c r="S50" s="201">
        <v>4.34</v>
      </c>
      <c r="T50" s="201">
        <v>0</v>
      </c>
      <c r="U50" s="201">
        <v>60.77</v>
      </c>
      <c r="V50" s="201">
        <v>6.16</v>
      </c>
      <c r="W50" s="201">
        <v>13.11</v>
      </c>
      <c r="X50" s="201">
        <v>43.9</v>
      </c>
      <c r="Y50" s="201">
        <v>0</v>
      </c>
      <c r="Z50">
        <v>0</v>
      </c>
      <c r="AA50" s="201">
        <v>10.09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76.47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4.82</v>
      </c>
      <c r="L51" s="201">
        <v>125.44</v>
      </c>
      <c r="M51" s="201">
        <v>27.23</v>
      </c>
      <c r="N51" s="201">
        <v>35.15</v>
      </c>
      <c r="O51" s="201">
        <v>0</v>
      </c>
      <c r="P51" s="201">
        <v>39.29</v>
      </c>
      <c r="Q51" s="201">
        <v>3.55</v>
      </c>
      <c r="R51" s="201">
        <v>7.09</v>
      </c>
      <c r="S51" s="201">
        <v>4.34</v>
      </c>
      <c r="T51" s="201">
        <v>0</v>
      </c>
      <c r="U51" s="201">
        <v>60.77</v>
      </c>
      <c r="V51" s="201">
        <v>6.16</v>
      </c>
      <c r="W51" s="201">
        <v>13.11</v>
      </c>
      <c r="X51" s="201">
        <v>43.9</v>
      </c>
      <c r="Y51" s="201">
        <v>0</v>
      </c>
      <c r="Z51">
        <v>0</v>
      </c>
      <c r="AA51" s="201">
        <v>10.09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48.25</v>
      </c>
      <c r="AQ51" s="201">
        <v>17.670000000000002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4.82</v>
      </c>
      <c r="L52" s="201">
        <v>125.44</v>
      </c>
      <c r="M52" s="201">
        <v>27.23</v>
      </c>
      <c r="N52" s="201">
        <v>35.15</v>
      </c>
      <c r="O52" s="201">
        <v>0</v>
      </c>
      <c r="P52" s="201">
        <v>39.29</v>
      </c>
      <c r="Q52" s="201">
        <v>3.55</v>
      </c>
      <c r="R52" s="201">
        <v>7.09</v>
      </c>
      <c r="S52" s="201">
        <v>4.34</v>
      </c>
      <c r="T52" s="201">
        <v>0</v>
      </c>
      <c r="U52" s="201">
        <v>60.77</v>
      </c>
      <c r="V52" s="201">
        <v>6.16</v>
      </c>
      <c r="W52" s="201">
        <v>13.11</v>
      </c>
      <c r="X52" s="201">
        <v>43.9</v>
      </c>
      <c r="Y52" s="201">
        <v>0</v>
      </c>
      <c r="Z52">
        <v>0</v>
      </c>
      <c r="AA52" s="201">
        <v>10.09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48.25</v>
      </c>
      <c r="AQ52" s="201">
        <v>17.670000000000002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4.82</v>
      </c>
      <c r="L53" s="201">
        <v>125.44</v>
      </c>
      <c r="M53" s="201">
        <v>27.23</v>
      </c>
      <c r="N53" s="201">
        <v>35.15</v>
      </c>
      <c r="O53" s="201">
        <v>0</v>
      </c>
      <c r="P53" s="201">
        <v>39.29</v>
      </c>
      <c r="Q53" s="201">
        <v>3.55</v>
      </c>
      <c r="R53" s="201">
        <v>7</v>
      </c>
      <c r="S53" s="201">
        <v>4.34</v>
      </c>
      <c r="T53" s="201">
        <v>0</v>
      </c>
      <c r="U53" s="201">
        <v>60.77</v>
      </c>
      <c r="V53" s="201">
        <v>6.16</v>
      </c>
      <c r="W53" s="201">
        <v>13.11</v>
      </c>
      <c r="X53" s="201">
        <v>43.9</v>
      </c>
      <c r="Y53" s="201">
        <v>0</v>
      </c>
      <c r="Z53">
        <v>0</v>
      </c>
      <c r="AA53" s="201">
        <v>10.09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48.25</v>
      </c>
      <c r="AQ53" s="201">
        <v>17.670000000000002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4.82</v>
      </c>
      <c r="L54" s="201">
        <v>125.44</v>
      </c>
      <c r="M54" s="201">
        <v>27.23</v>
      </c>
      <c r="N54" s="201">
        <v>35.15</v>
      </c>
      <c r="O54" s="201">
        <v>0</v>
      </c>
      <c r="P54" s="201">
        <v>39.29</v>
      </c>
      <c r="Q54" s="201">
        <v>3.55</v>
      </c>
      <c r="R54" s="201">
        <v>7</v>
      </c>
      <c r="S54" s="201">
        <v>4.34</v>
      </c>
      <c r="T54" s="201">
        <v>0</v>
      </c>
      <c r="U54" s="201">
        <v>60.77</v>
      </c>
      <c r="V54" s="201">
        <v>6.16</v>
      </c>
      <c r="W54" s="201">
        <v>13.11</v>
      </c>
      <c r="X54" s="201">
        <v>43.9</v>
      </c>
      <c r="Y54" s="201">
        <v>0</v>
      </c>
      <c r="Z54">
        <v>0</v>
      </c>
      <c r="AA54" s="201">
        <v>10.09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75.209999999999994</v>
      </c>
      <c r="AQ54" s="201">
        <v>17.670000000000002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4.82</v>
      </c>
      <c r="L55" s="201">
        <v>125.44</v>
      </c>
      <c r="M55" s="201">
        <v>27.23</v>
      </c>
      <c r="N55" s="201">
        <v>35.15</v>
      </c>
      <c r="O55" s="201">
        <v>0</v>
      </c>
      <c r="P55" s="201">
        <v>39.29</v>
      </c>
      <c r="Q55" s="201">
        <v>6.46</v>
      </c>
      <c r="R55" s="201">
        <v>12.55</v>
      </c>
      <c r="S55" s="201">
        <v>7.81</v>
      </c>
      <c r="T55" s="201">
        <v>0</v>
      </c>
      <c r="U55" s="201">
        <v>60.77</v>
      </c>
      <c r="V55" s="201">
        <v>6.16</v>
      </c>
      <c r="W55" s="201">
        <v>13.11</v>
      </c>
      <c r="X55" s="201">
        <v>43.9</v>
      </c>
      <c r="Y55" s="201">
        <v>0</v>
      </c>
      <c r="Z55">
        <v>0</v>
      </c>
      <c r="AA55" s="201">
        <v>10.1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75.209999999999994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4.82</v>
      </c>
      <c r="L56" s="201">
        <v>125.44</v>
      </c>
      <c r="M56" s="201">
        <v>27.23</v>
      </c>
      <c r="N56" s="201">
        <v>35.15</v>
      </c>
      <c r="O56" s="201">
        <v>0</v>
      </c>
      <c r="P56" s="201">
        <v>39.29</v>
      </c>
      <c r="Q56" s="201">
        <v>6.46</v>
      </c>
      <c r="R56" s="201">
        <v>12.55</v>
      </c>
      <c r="S56" s="201">
        <v>7.81</v>
      </c>
      <c r="T56" s="201">
        <v>0</v>
      </c>
      <c r="U56" s="201">
        <v>60.77</v>
      </c>
      <c r="V56" s="201">
        <v>6.16</v>
      </c>
      <c r="W56" s="201">
        <v>13.11</v>
      </c>
      <c r="X56" s="201">
        <v>43.9</v>
      </c>
      <c r="Y56" s="201">
        <v>0</v>
      </c>
      <c r="Z56">
        <v>0</v>
      </c>
      <c r="AA56" s="201">
        <v>10.1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75.209999999999994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4.82</v>
      </c>
      <c r="L57" s="201">
        <v>125.44</v>
      </c>
      <c r="M57" s="201">
        <v>27.23</v>
      </c>
      <c r="N57" s="201">
        <v>35.15</v>
      </c>
      <c r="O57" s="201">
        <v>0</v>
      </c>
      <c r="P57" s="201">
        <v>39.29</v>
      </c>
      <c r="Q57" s="201">
        <v>6.46</v>
      </c>
      <c r="R57" s="201">
        <v>12.55</v>
      </c>
      <c r="S57" s="201">
        <v>7.82</v>
      </c>
      <c r="T57" s="201">
        <v>0</v>
      </c>
      <c r="U57" s="201">
        <v>60.77</v>
      </c>
      <c r="V57" s="201">
        <v>6.16</v>
      </c>
      <c r="W57" s="201">
        <v>13.11</v>
      </c>
      <c r="X57" s="201">
        <v>43.9</v>
      </c>
      <c r="Y57" s="201">
        <v>0</v>
      </c>
      <c r="Z57">
        <v>0</v>
      </c>
      <c r="AA57" s="201">
        <v>10.1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75.209999999999994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4.82</v>
      </c>
      <c r="L58" s="201">
        <v>125.44</v>
      </c>
      <c r="M58" s="201">
        <v>27.23</v>
      </c>
      <c r="N58" s="201">
        <v>35.15</v>
      </c>
      <c r="O58" s="201">
        <v>0</v>
      </c>
      <c r="P58" s="201">
        <v>39.29</v>
      </c>
      <c r="Q58" s="201">
        <v>6.47</v>
      </c>
      <c r="R58" s="201">
        <v>12.56</v>
      </c>
      <c r="S58" s="201">
        <v>7.82</v>
      </c>
      <c r="T58" s="201">
        <v>0</v>
      </c>
      <c r="U58" s="201">
        <v>60.77</v>
      </c>
      <c r="V58" s="201">
        <v>6.16</v>
      </c>
      <c r="W58" s="201">
        <v>13.11</v>
      </c>
      <c r="X58" s="201">
        <v>43.9</v>
      </c>
      <c r="Y58" s="201">
        <v>0</v>
      </c>
      <c r="Z58">
        <v>0</v>
      </c>
      <c r="AA58" s="201">
        <v>10.1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71.709999999999994</v>
      </c>
      <c r="AQ58" s="201">
        <v>7.73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4.82</v>
      </c>
      <c r="L59" s="201">
        <v>125.44</v>
      </c>
      <c r="M59" s="201">
        <v>27.23</v>
      </c>
      <c r="N59" s="201">
        <v>35.15</v>
      </c>
      <c r="O59" s="201">
        <v>0</v>
      </c>
      <c r="P59" s="201">
        <v>39.29</v>
      </c>
      <c r="Q59" s="201">
        <v>6.47</v>
      </c>
      <c r="R59" s="201">
        <v>12.56</v>
      </c>
      <c r="S59" s="201">
        <v>7.82</v>
      </c>
      <c r="T59" s="201">
        <v>0</v>
      </c>
      <c r="U59" s="201">
        <v>60.77</v>
      </c>
      <c r="V59" s="201">
        <v>6.16</v>
      </c>
      <c r="W59" s="201">
        <v>13.11</v>
      </c>
      <c r="X59" s="201">
        <v>43.9</v>
      </c>
      <c r="Y59" s="201">
        <v>0</v>
      </c>
      <c r="Z59">
        <v>0</v>
      </c>
      <c r="AA59" s="201">
        <v>10.1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75.209999999999994</v>
      </c>
      <c r="AQ59" s="201">
        <v>7.73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4.82</v>
      </c>
      <c r="L60" s="201">
        <v>125.44</v>
      </c>
      <c r="M60" s="201">
        <v>27.23</v>
      </c>
      <c r="N60" s="201">
        <v>35.15</v>
      </c>
      <c r="O60" s="201">
        <v>0</v>
      </c>
      <c r="P60" s="201">
        <v>39.29</v>
      </c>
      <c r="Q60" s="201">
        <v>6.47</v>
      </c>
      <c r="R60" s="201">
        <v>12.56</v>
      </c>
      <c r="S60" s="201">
        <v>7.82</v>
      </c>
      <c r="T60" s="201">
        <v>0</v>
      </c>
      <c r="U60" s="201">
        <v>60.77</v>
      </c>
      <c r="V60" s="201">
        <v>6.16</v>
      </c>
      <c r="W60" s="201">
        <v>13.11</v>
      </c>
      <c r="X60" s="201">
        <v>43.9</v>
      </c>
      <c r="Y60" s="201">
        <v>0</v>
      </c>
      <c r="Z60">
        <v>0</v>
      </c>
      <c r="AA60" s="201">
        <v>10.1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75.209999999999994</v>
      </c>
      <c r="AQ60" s="201">
        <v>7.73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4.82</v>
      </c>
      <c r="L61" s="201">
        <v>125.44</v>
      </c>
      <c r="M61" s="201">
        <v>27.23</v>
      </c>
      <c r="N61" s="201">
        <v>35.15</v>
      </c>
      <c r="O61" s="201">
        <v>0</v>
      </c>
      <c r="P61" s="201">
        <v>39.29</v>
      </c>
      <c r="Q61" s="201">
        <v>6.46</v>
      </c>
      <c r="R61" s="201">
        <v>12.55</v>
      </c>
      <c r="S61" s="201">
        <v>7.82</v>
      </c>
      <c r="T61" s="201">
        <v>0</v>
      </c>
      <c r="U61" s="201">
        <v>60.77</v>
      </c>
      <c r="V61" s="201">
        <v>6.16</v>
      </c>
      <c r="W61" s="201">
        <v>13.11</v>
      </c>
      <c r="X61" s="201">
        <v>43.9</v>
      </c>
      <c r="Y61" s="201">
        <v>0</v>
      </c>
      <c r="Z61">
        <v>0</v>
      </c>
      <c r="AA61" s="201">
        <v>10.1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75.209999999999994</v>
      </c>
      <c r="AQ61" s="201">
        <v>7.73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4.82</v>
      </c>
      <c r="L62" s="201">
        <v>125.44</v>
      </c>
      <c r="M62" s="201">
        <v>27.23</v>
      </c>
      <c r="N62" s="201">
        <v>35.15</v>
      </c>
      <c r="O62" s="201">
        <v>0</v>
      </c>
      <c r="P62" s="201">
        <v>39.29</v>
      </c>
      <c r="Q62" s="201">
        <v>6.46</v>
      </c>
      <c r="R62" s="201">
        <v>12.55</v>
      </c>
      <c r="S62" s="201">
        <v>7.82</v>
      </c>
      <c r="T62" s="201">
        <v>0</v>
      </c>
      <c r="U62" s="201">
        <v>60.77</v>
      </c>
      <c r="V62" s="201">
        <v>6.16</v>
      </c>
      <c r="W62" s="201">
        <v>13.11</v>
      </c>
      <c r="X62" s="201">
        <v>43.9</v>
      </c>
      <c r="Y62" s="201">
        <v>0</v>
      </c>
      <c r="Z62">
        <v>0</v>
      </c>
      <c r="AA62" s="201">
        <v>10.1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75.209999999999994</v>
      </c>
      <c r="AQ62" s="201">
        <v>26.7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4.82</v>
      </c>
      <c r="L63" s="201">
        <v>125.44</v>
      </c>
      <c r="M63" s="201">
        <v>27.23</v>
      </c>
      <c r="N63" s="201">
        <v>35.15</v>
      </c>
      <c r="O63" s="201">
        <v>0</v>
      </c>
      <c r="P63" s="201">
        <v>41.01</v>
      </c>
      <c r="Q63" s="201">
        <v>6.46</v>
      </c>
      <c r="R63" s="201">
        <v>12.55</v>
      </c>
      <c r="S63" s="201">
        <v>7.82</v>
      </c>
      <c r="T63" s="201">
        <v>0</v>
      </c>
      <c r="U63" s="201">
        <v>60.77</v>
      </c>
      <c r="V63" s="201">
        <v>6.16</v>
      </c>
      <c r="W63" s="201">
        <v>13.11</v>
      </c>
      <c r="X63" s="201">
        <v>43.9</v>
      </c>
      <c r="Y63" s="201">
        <v>0</v>
      </c>
      <c r="Z63">
        <v>0</v>
      </c>
      <c r="AA63" s="201">
        <v>10.1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75.209999999999994</v>
      </c>
      <c r="AQ63" s="201">
        <v>26.7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4.82</v>
      </c>
      <c r="L64" s="201">
        <v>125.44</v>
      </c>
      <c r="M64" s="201">
        <v>27.23</v>
      </c>
      <c r="N64" s="201">
        <v>35.15</v>
      </c>
      <c r="O64" s="201">
        <v>0</v>
      </c>
      <c r="P64" s="201">
        <v>41.35</v>
      </c>
      <c r="Q64" s="201">
        <v>6.46</v>
      </c>
      <c r="R64" s="201">
        <v>12.55</v>
      </c>
      <c r="S64" s="201">
        <v>7.82</v>
      </c>
      <c r="T64" s="201">
        <v>0</v>
      </c>
      <c r="U64" s="201">
        <v>60.77</v>
      </c>
      <c r="V64" s="201">
        <v>6.16</v>
      </c>
      <c r="W64" s="201">
        <v>13.11</v>
      </c>
      <c r="X64" s="201">
        <v>43.9</v>
      </c>
      <c r="Y64" s="201">
        <v>0</v>
      </c>
      <c r="Z64">
        <v>0</v>
      </c>
      <c r="AA64" s="201">
        <v>10.1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75.209999999999994</v>
      </c>
      <c r="AQ64" s="201">
        <v>26.7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4.82</v>
      </c>
      <c r="L65" s="201">
        <v>125.44</v>
      </c>
      <c r="M65" s="201">
        <v>27.23</v>
      </c>
      <c r="N65" s="201">
        <v>35.15</v>
      </c>
      <c r="O65" s="201">
        <v>0</v>
      </c>
      <c r="P65" s="201">
        <v>41.35</v>
      </c>
      <c r="Q65" s="201">
        <v>6.46</v>
      </c>
      <c r="R65" s="201">
        <v>12.55</v>
      </c>
      <c r="S65" s="201">
        <v>7.82</v>
      </c>
      <c r="T65" s="201">
        <v>0</v>
      </c>
      <c r="U65" s="201">
        <v>60.77</v>
      </c>
      <c r="V65" s="201">
        <v>6.16</v>
      </c>
      <c r="W65" s="201">
        <v>13.11</v>
      </c>
      <c r="X65" s="201">
        <v>43.9</v>
      </c>
      <c r="Y65" s="201">
        <v>0</v>
      </c>
      <c r="Z65">
        <v>0</v>
      </c>
      <c r="AA65" s="201">
        <v>10.1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75.209999999999994</v>
      </c>
      <c r="AQ65" s="201">
        <v>26.7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4.82</v>
      </c>
      <c r="L66" s="201">
        <v>125.44</v>
      </c>
      <c r="M66" s="201">
        <v>27.23</v>
      </c>
      <c r="N66" s="201">
        <v>35.15</v>
      </c>
      <c r="O66" s="201">
        <v>0</v>
      </c>
      <c r="P66" s="201">
        <v>41.35</v>
      </c>
      <c r="Q66" s="201">
        <v>6.46</v>
      </c>
      <c r="R66" s="201">
        <v>12.55</v>
      </c>
      <c r="S66" s="201">
        <v>7.82</v>
      </c>
      <c r="T66" s="201">
        <v>0</v>
      </c>
      <c r="U66" s="201">
        <v>60.77</v>
      </c>
      <c r="V66" s="201">
        <v>4.9400000000000004</v>
      </c>
      <c r="W66" s="201">
        <v>13.11</v>
      </c>
      <c r="X66" s="201">
        <v>43.9</v>
      </c>
      <c r="Y66" s="201">
        <v>0</v>
      </c>
      <c r="Z66">
        <v>0</v>
      </c>
      <c r="AA66" s="201">
        <v>10.1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75.209999999999994</v>
      </c>
      <c r="AQ66" s="201">
        <v>26.7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4.82</v>
      </c>
      <c r="L67" s="201">
        <v>125.44</v>
      </c>
      <c r="M67" s="201">
        <v>27.23</v>
      </c>
      <c r="N67" s="201">
        <v>35.15</v>
      </c>
      <c r="O67" s="201">
        <v>0</v>
      </c>
      <c r="P67" s="201">
        <v>41.35</v>
      </c>
      <c r="Q67" s="201">
        <v>6.46</v>
      </c>
      <c r="R67" s="201">
        <v>12.55</v>
      </c>
      <c r="S67" s="201">
        <v>7.82</v>
      </c>
      <c r="T67" s="201">
        <v>0</v>
      </c>
      <c r="U67" s="201">
        <v>60.77</v>
      </c>
      <c r="V67" s="201">
        <v>4.9400000000000004</v>
      </c>
      <c r="W67" s="201">
        <v>13.11</v>
      </c>
      <c r="X67" s="201">
        <v>43.9</v>
      </c>
      <c r="Y67" s="201">
        <v>0</v>
      </c>
      <c r="Z67">
        <v>0</v>
      </c>
      <c r="AA67" s="201">
        <v>10.1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75.209999999999994</v>
      </c>
      <c r="AQ67" s="201">
        <v>26.7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4.82</v>
      </c>
      <c r="L68" s="201">
        <v>125.44</v>
      </c>
      <c r="M68" s="201">
        <v>27.23</v>
      </c>
      <c r="N68" s="201">
        <v>35.15</v>
      </c>
      <c r="O68" s="201">
        <v>0</v>
      </c>
      <c r="P68" s="201">
        <v>41.35</v>
      </c>
      <c r="Q68" s="201">
        <v>6.46</v>
      </c>
      <c r="R68" s="201">
        <v>12.55</v>
      </c>
      <c r="S68" s="201">
        <v>7.82</v>
      </c>
      <c r="T68" s="201">
        <v>0</v>
      </c>
      <c r="U68" s="201">
        <v>60.77</v>
      </c>
      <c r="V68" s="201">
        <v>4.9400000000000004</v>
      </c>
      <c r="W68" s="201">
        <v>13.11</v>
      </c>
      <c r="X68" s="201">
        <v>43.9</v>
      </c>
      <c r="Y68" s="201">
        <v>0</v>
      </c>
      <c r="Z68">
        <v>0</v>
      </c>
      <c r="AA68" s="201">
        <v>10.1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75.209999999999994</v>
      </c>
      <c r="AQ68" s="201">
        <v>26.7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4.82</v>
      </c>
      <c r="L69" s="201">
        <v>125.44</v>
      </c>
      <c r="M69" s="201">
        <v>27.23</v>
      </c>
      <c r="N69" s="201">
        <v>35.15</v>
      </c>
      <c r="O69" s="201">
        <v>0</v>
      </c>
      <c r="P69" s="201">
        <v>41.35</v>
      </c>
      <c r="Q69" s="201">
        <v>6.46</v>
      </c>
      <c r="R69" s="201">
        <v>12.55</v>
      </c>
      <c r="S69" s="201">
        <v>7.82</v>
      </c>
      <c r="T69" s="201">
        <v>0</v>
      </c>
      <c r="U69" s="201">
        <v>60.77</v>
      </c>
      <c r="V69" s="201">
        <v>6.16</v>
      </c>
      <c r="W69" s="201">
        <v>13.11</v>
      </c>
      <c r="X69" s="201">
        <v>43.9</v>
      </c>
      <c r="Y69" s="201">
        <v>0</v>
      </c>
      <c r="Z69">
        <v>0</v>
      </c>
      <c r="AA69" s="201">
        <v>10.1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75.209999999999994</v>
      </c>
      <c r="AQ69" s="201">
        <v>26.7</v>
      </c>
      <c r="AR69" s="201">
        <v>22.11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4.82</v>
      </c>
      <c r="L70" s="201">
        <v>125.44</v>
      </c>
      <c r="M70" s="201">
        <v>27.23</v>
      </c>
      <c r="N70" s="201">
        <v>35.15</v>
      </c>
      <c r="O70" s="201">
        <v>0</v>
      </c>
      <c r="P70" s="201">
        <v>41.35</v>
      </c>
      <c r="Q70" s="201">
        <v>6.46</v>
      </c>
      <c r="R70" s="201">
        <v>12.55</v>
      </c>
      <c r="S70" s="201">
        <v>7.82</v>
      </c>
      <c r="T70" s="201">
        <v>0</v>
      </c>
      <c r="U70" s="201">
        <v>60.77</v>
      </c>
      <c r="V70" s="201">
        <v>6.16</v>
      </c>
      <c r="W70" s="201">
        <v>13.11</v>
      </c>
      <c r="X70" s="201">
        <v>43.9</v>
      </c>
      <c r="Y70" s="201">
        <v>0</v>
      </c>
      <c r="Z70">
        <v>0</v>
      </c>
      <c r="AA70" s="201">
        <v>10.1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75.209999999999994</v>
      </c>
      <c r="AQ70" s="201">
        <v>26.7</v>
      </c>
      <c r="AR70" s="201">
        <v>19.59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4.82</v>
      </c>
      <c r="L71" s="201">
        <v>125.44</v>
      </c>
      <c r="M71" s="201">
        <v>27.23</v>
      </c>
      <c r="N71" s="201">
        <v>35.15</v>
      </c>
      <c r="O71" s="201">
        <v>0</v>
      </c>
      <c r="P71" s="201">
        <v>41.35</v>
      </c>
      <c r="Q71" s="201">
        <v>6.46</v>
      </c>
      <c r="R71" s="201">
        <v>12.55</v>
      </c>
      <c r="S71" s="201">
        <v>7.82</v>
      </c>
      <c r="T71" s="201">
        <v>0</v>
      </c>
      <c r="U71" s="201">
        <v>60.77</v>
      </c>
      <c r="V71" s="201">
        <v>6.16</v>
      </c>
      <c r="W71" s="201">
        <v>13.11</v>
      </c>
      <c r="X71" s="201">
        <v>43.9</v>
      </c>
      <c r="Y71" s="201">
        <v>0</v>
      </c>
      <c r="Z71">
        <v>0</v>
      </c>
      <c r="AA71" s="201">
        <v>10.1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75.209999999999994</v>
      </c>
      <c r="AQ71" s="201">
        <v>26.7</v>
      </c>
      <c r="AR71" s="201">
        <v>15.04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164.03</v>
      </c>
      <c r="M72" s="201">
        <v>27.23</v>
      </c>
      <c r="N72" s="201">
        <v>35.15</v>
      </c>
      <c r="O72" s="201">
        <v>0</v>
      </c>
      <c r="P72" s="201">
        <v>41.35</v>
      </c>
      <c r="Q72" s="201">
        <v>6.46</v>
      </c>
      <c r="R72" s="201">
        <v>12.55</v>
      </c>
      <c r="S72" s="201">
        <v>7.82</v>
      </c>
      <c r="T72" s="201">
        <v>0</v>
      </c>
      <c r="U72" s="201">
        <v>60.77</v>
      </c>
      <c r="V72" s="201">
        <v>6.16</v>
      </c>
      <c r="W72" s="201">
        <v>13.11</v>
      </c>
      <c r="X72" s="201">
        <v>43.9</v>
      </c>
      <c r="Y72" s="201">
        <v>0</v>
      </c>
      <c r="Z72">
        <v>0</v>
      </c>
      <c r="AA72" s="201">
        <v>10.1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75.209999999999994</v>
      </c>
      <c r="AQ72" s="201">
        <v>26.7</v>
      </c>
      <c r="AR72" s="201">
        <v>11.35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164.03</v>
      </c>
      <c r="M73" s="201">
        <v>27.23</v>
      </c>
      <c r="N73" s="201">
        <v>35.15</v>
      </c>
      <c r="O73" s="201">
        <v>0</v>
      </c>
      <c r="P73" s="201">
        <v>41.35</v>
      </c>
      <c r="Q73" s="201">
        <v>6.46</v>
      </c>
      <c r="R73" s="201">
        <v>12.55</v>
      </c>
      <c r="S73" s="201">
        <v>7.82</v>
      </c>
      <c r="T73" s="201">
        <v>0</v>
      </c>
      <c r="U73" s="201">
        <v>60.77</v>
      </c>
      <c r="V73" s="201">
        <v>6.16</v>
      </c>
      <c r="W73" s="201">
        <v>13.11</v>
      </c>
      <c r="X73" s="201">
        <v>43.9</v>
      </c>
      <c r="Y73" s="201">
        <v>0</v>
      </c>
      <c r="Z73">
        <v>0</v>
      </c>
      <c r="AA73" s="201">
        <v>10.1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75.209999999999994</v>
      </c>
      <c r="AQ73" s="201">
        <v>26.7</v>
      </c>
      <c r="AR73" s="201">
        <v>7.06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164.03</v>
      </c>
      <c r="M74" s="201">
        <v>27.23</v>
      </c>
      <c r="N74" s="201">
        <v>35.15</v>
      </c>
      <c r="O74" s="201">
        <v>0</v>
      </c>
      <c r="P74" s="201">
        <v>41.35</v>
      </c>
      <c r="Q74" s="201">
        <v>6.46</v>
      </c>
      <c r="R74" s="201">
        <v>12.55</v>
      </c>
      <c r="S74" s="201">
        <v>7.82</v>
      </c>
      <c r="T74" s="201">
        <v>0</v>
      </c>
      <c r="U74" s="201">
        <v>60.77</v>
      </c>
      <c r="V74" s="201">
        <v>6.16</v>
      </c>
      <c r="W74" s="201">
        <v>13.11</v>
      </c>
      <c r="X74" s="201">
        <v>43.9</v>
      </c>
      <c r="Y74" s="201">
        <v>0</v>
      </c>
      <c r="Z74">
        <v>0</v>
      </c>
      <c r="AA74" s="201">
        <v>10.1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75.209999999999994</v>
      </c>
      <c r="AQ74" s="201">
        <v>26.7</v>
      </c>
      <c r="AR74" s="201">
        <v>4.08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125.43</v>
      </c>
      <c r="M75" s="201">
        <v>27.23</v>
      </c>
      <c r="N75" s="201">
        <v>35.15</v>
      </c>
      <c r="O75" s="201">
        <v>0</v>
      </c>
      <c r="P75" s="201">
        <v>41.35</v>
      </c>
      <c r="Q75" s="201">
        <v>6.46</v>
      </c>
      <c r="R75" s="201">
        <v>12.55</v>
      </c>
      <c r="S75" s="201">
        <v>7.82</v>
      </c>
      <c r="T75" s="201">
        <v>0</v>
      </c>
      <c r="U75" s="201">
        <v>60.77</v>
      </c>
      <c r="V75" s="201">
        <v>6.16</v>
      </c>
      <c r="W75" s="201">
        <v>13.11</v>
      </c>
      <c r="X75" s="201">
        <v>43.9</v>
      </c>
      <c r="Y75" s="201">
        <v>0</v>
      </c>
      <c r="Z75">
        <v>0</v>
      </c>
      <c r="AA75" s="201">
        <v>10.1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75.209999999999994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125.43</v>
      </c>
      <c r="M76" s="201">
        <v>27.23</v>
      </c>
      <c r="N76" s="201">
        <v>35.15</v>
      </c>
      <c r="O76" s="201">
        <v>0</v>
      </c>
      <c r="P76" s="201">
        <v>41.35</v>
      </c>
      <c r="Q76" s="201">
        <v>6.46</v>
      </c>
      <c r="R76" s="201">
        <v>12.55</v>
      </c>
      <c r="S76" s="201">
        <v>7.82</v>
      </c>
      <c r="T76" s="201">
        <v>0</v>
      </c>
      <c r="U76" s="201">
        <v>60.77</v>
      </c>
      <c r="V76" s="201">
        <v>6.16</v>
      </c>
      <c r="W76" s="201">
        <v>10.31</v>
      </c>
      <c r="X76" s="201">
        <v>43.9</v>
      </c>
      <c r="Y76" s="201">
        <v>0</v>
      </c>
      <c r="Z76">
        <v>0</v>
      </c>
      <c r="AA76" s="201">
        <v>10.1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75.209999999999994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8.91</v>
      </c>
      <c r="L77" s="201">
        <v>192.98</v>
      </c>
      <c r="M77" s="201">
        <v>27.23</v>
      </c>
      <c r="N77" s="201">
        <v>35.15</v>
      </c>
      <c r="O77" s="201">
        <v>0</v>
      </c>
      <c r="P77" s="201">
        <v>41.35</v>
      </c>
      <c r="Q77" s="201">
        <v>6.46</v>
      </c>
      <c r="R77" s="201">
        <v>12.55</v>
      </c>
      <c r="S77" s="201">
        <v>7.82</v>
      </c>
      <c r="T77" s="201">
        <v>0</v>
      </c>
      <c r="U77" s="201">
        <v>60.77</v>
      </c>
      <c r="V77" s="201">
        <v>6.16</v>
      </c>
      <c r="W77" s="201">
        <v>10.31</v>
      </c>
      <c r="X77" s="201">
        <v>43.9</v>
      </c>
      <c r="Y77" s="201">
        <v>0</v>
      </c>
      <c r="Z77">
        <v>0</v>
      </c>
      <c r="AA77" s="201">
        <v>10.1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260.52</v>
      </c>
      <c r="M78" s="201">
        <v>27.23</v>
      </c>
      <c r="N78" s="201">
        <v>35.15</v>
      </c>
      <c r="O78" s="201">
        <v>0</v>
      </c>
      <c r="P78" s="201">
        <v>41.35</v>
      </c>
      <c r="Q78" s="201">
        <v>6.46</v>
      </c>
      <c r="R78" s="201">
        <v>12.38</v>
      </c>
      <c r="S78" s="201">
        <v>7.82</v>
      </c>
      <c r="T78" s="201">
        <v>0</v>
      </c>
      <c r="U78" s="201">
        <v>60.77</v>
      </c>
      <c r="V78" s="201">
        <v>6.16</v>
      </c>
      <c r="W78" s="201">
        <v>10.31</v>
      </c>
      <c r="X78" s="201">
        <v>43.9</v>
      </c>
      <c r="Y78" s="201">
        <v>0</v>
      </c>
      <c r="Z78">
        <v>0</v>
      </c>
      <c r="AA78" s="201">
        <v>10.1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317.94</v>
      </c>
      <c r="M79" s="201">
        <v>27.23</v>
      </c>
      <c r="N79" s="201">
        <v>35.15</v>
      </c>
      <c r="O79" s="201">
        <v>0</v>
      </c>
      <c r="P79" s="201">
        <v>41.35</v>
      </c>
      <c r="Q79" s="201">
        <v>6.46</v>
      </c>
      <c r="R79" s="201">
        <v>12.38</v>
      </c>
      <c r="S79" s="201">
        <v>7.82</v>
      </c>
      <c r="T79" s="201">
        <v>0</v>
      </c>
      <c r="U79" s="201">
        <v>60.77</v>
      </c>
      <c r="V79" s="201">
        <v>6.16</v>
      </c>
      <c r="W79" s="201">
        <v>13.11</v>
      </c>
      <c r="X79" s="201">
        <v>43.9</v>
      </c>
      <c r="Y79" s="201">
        <v>0</v>
      </c>
      <c r="Z79">
        <v>0</v>
      </c>
      <c r="AA79" s="201">
        <v>10.1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66.48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317.94</v>
      </c>
      <c r="M80" s="201">
        <v>27.23</v>
      </c>
      <c r="N80" s="201">
        <v>35.15</v>
      </c>
      <c r="O80" s="201">
        <v>0</v>
      </c>
      <c r="P80" s="201">
        <v>41.35</v>
      </c>
      <c r="Q80" s="201">
        <v>6.46</v>
      </c>
      <c r="R80" s="201">
        <v>12.38</v>
      </c>
      <c r="S80" s="201">
        <v>7.82</v>
      </c>
      <c r="T80" s="201">
        <v>0</v>
      </c>
      <c r="U80" s="201">
        <v>60.77</v>
      </c>
      <c r="V80" s="201">
        <v>6.16</v>
      </c>
      <c r="W80" s="201">
        <v>13.11</v>
      </c>
      <c r="X80" s="201">
        <v>43.9</v>
      </c>
      <c r="Y80" s="201">
        <v>0</v>
      </c>
      <c r="Z80">
        <v>0</v>
      </c>
      <c r="AA80" s="201">
        <v>10.1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66.48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8.8800000000000008</v>
      </c>
      <c r="L81" s="201">
        <v>317.94</v>
      </c>
      <c r="M81" s="201">
        <v>27.23</v>
      </c>
      <c r="N81" s="201">
        <v>35.15</v>
      </c>
      <c r="O81" s="201">
        <v>0</v>
      </c>
      <c r="P81" s="201">
        <v>41.35</v>
      </c>
      <c r="Q81" s="201">
        <v>6.46</v>
      </c>
      <c r="R81" s="201">
        <v>12.38</v>
      </c>
      <c r="S81" s="201">
        <v>7.82</v>
      </c>
      <c r="T81" s="201">
        <v>0</v>
      </c>
      <c r="U81" s="201">
        <v>60.77</v>
      </c>
      <c r="V81" s="201">
        <v>6.16</v>
      </c>
      <c r="W81" s="201">
        <v>13.11</v>
      </c>
      <c r="X81" s="201">
        <v>43.9</v>
      </c>
      <c r="Y81" s="201">
        <v>0</v>
      </c>
      <c r="Z81">
        <v>0</v>
      </c>
      <c r="AA81" s="201">
        <v>10.1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66.48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8.8800000000000008</v>
      </c>
      <c r="L82" s="201">
        <v>317.94</v>
      </c>
      <c r="M82" s="201">
        <v>27.23</v>
      </c>
      <c r="N82" s="201">
        <v>35.15</v>
      </c>
      <c r="O82" s="201">
        <v>0</v>
      </c>
      <c r="P82" s="201">
        <v>41.35</v>
      </c>
      <c r="Q82" s="201">
        <v>6.46</v>
      </c>
      <c r="R82" s="201">
        <v>12.38</v>
      </c>
      <c r="S82" s="201">
        <v>7.82</v>
      </c>
      <c r="T82" s="201">
        <v>0</v>
      </c>
      <c r="U82" s="201">
        <v>60.77</v>
      </c>
      <c r="V82" s="201">
        <v>6.16</v>
      </c>
      <c r="W82" s="201">
        <v>13.11</v>
      </c>
      <c r="X82" s="201">
        <v>43.9</v>
      </c>
      <c r="Y82" s="201">
        <v>0</v>
      </c>
      <c r="Z82">
        <v>0</v>
      </c>
      <c r="AA82" s="201">
        <v>10.1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66.48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8.61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41.35</v>
      </c>
      <c r="Q83" s="201">
        <v>6.46</v>
      </c>
      <c r="R83" s="201">
        <v>12.38</v>
      </c>
      <c r="S83" s="201">
        <v>7.82</v>
      </c>
      <c r="T83" s="201">
        <v>0</v>
      </c>
      <c r="U83" s="201">
        <v>60.77</v>
      </c>
      <c r="V83" s="201">
        <v>6.16</v>
      </c>
      <c r="W83" s="201">
        <v>13.11</v>
      </c>
      <c r="X83" s="201">
        <v>43.9</v>
      </c>
      <c r="Y83" s="201">
        <v>0</v>
      </c>
      <c r="Z83">
        <v>0</v>
      </c>
      <c r="AA83" s="201">
        <v>10.1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66.48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41.35</v>
      </c>
      <c r="Q84" s="201">
        <v>6.46</v>
      </c>
      <c r="R84" s="201">
        <v>12.38</v>
      </c>
      <c r="S84" s="201">
        <v>7.82</v>
      </c>
      <c r="T84" s="201">
        <v>0</v>
      </c>
      <c r="U84" s="201">
        <v>60.77</v>
      </c>
      <c r="V84" s="201">
        <v>6.16</v>
      </c>
      <c r="W84" s="201">
        <v>13.11</v>
      </c>
      <c r="X84" s="201">
        <v>43.9</v>
      </c>
      <c r="Y84" s="201">
        <v>0</v>
      </c>
      <c r="Z84">
        <v>0</v>
      </c>
      <c r="AA84" s="201">
        <v>10.1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66.48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41.35</v>
      </c>
      <c r="Q85" s="201">
        <v>6.46</v>
      </c>
      <c r="R85" s="201">
        <v>12.38</v>
      </c>
      <c r="S85" s="201">
        <v>7.82</v>
      </c>
      <c r="T85" s="201">
        <v>0</v>
      </c>
      <c r="U85" s="201">
        <v>60.77</v>
      </c>
      <c r="V85" s="201">
        <v>6.16</v>
      </c>
      <c r="W85" s="201">
        <v>13.11</v>
      </c>
      <c r="X85" s="201">
        <v>43.9</v>
      </c>
      <c r="Y85" s="201">
        <v>0</v>
      </c>
      <c r="Z85">
        <v>0</v>
      </c>
      <c r="AA85" s="201">
        <v>10.1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66.48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41.35</v>
      </c>
      <c r="Q86" s="201">
        <v>6.46</v>
      </c>
      <c r="R86" s="201">
        <v>12.38</v>
      </c>
      <c r="S86" s="201">
        <v>7.82</v>
      </c>
      <c r="T86" s="201">
        <v>0</v>
      </c>
      <c r="U86" s="201">
        <v>60.77</v>
      </c>
      <c r="V86" s="201">
        <v>6.16</v>
      </c>
      <c r="W86" s="201">
        <v>13.11</v>
      </c>
      <c r="X86" s="201">
        <v>43.9</v>
      </c>
      <c r="Y86" s="201">
        <v>0</v>
      </c>
      <c r="Z86">
        <v>0</v>
      </c>
      <c r="AA86" s="201">
        <v>10.1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66.48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41.35</v>
      </c>
      <c r="Q87" s="201">
        <v>6.46</v>
      </c>
      <c r="R87" s="201">
        <v>12.38</v>
      </c>
      <c r="S87" s="201">
        <v>7.82</v>
      </c>
      <c r="T87" s="201">
        <v>0</v>
      </c>
      <c r="U87" s="201">
        <v>60.77</v>
      </c>
      <c r="V87" s="201">
        <v>6.16</v>
      </c>
      <c r="W87" s="201">
        <v>13.11</v>
      </c>
      <c r="X87" s="201">
        <v>43.9</v>
      </c>
      <c r="Y87" s="201">
        <v>0</v>
      </c>
      <c r="Z87">
        <v>0</v>
      </c>
      <c r="AA87" s="201">
        <v>10.1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66.48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41.35</v>
      </c>
      <c r="Q88" s="201">
        <v>6.46</v>
      </c>
      <c r="R88" s="201">
        <v>12.38</v>
      </c>
      <c r="S88" s="201">
        <v>7.82</v>
      </c>
      <c r="T88" s="201">
        <v>0</v>
      </c>
      <c r="U88" s="201">
        <v>60.77</v>
      </c>
      <c r="V88" s="201">
        <v>6.16</v>
      </c>
      <c r="W88" s="201">
        <v>13.11</v>
      </c>
      <c r="X88" s="201">
        <v>43.9</v>
      </c>
      <c r="Y88" s="201">
        <v>0</v>
      </c>
      <c r="Z88">
        <v>0</v>
      </c>
      <c r="AA88" s="201">
        <v>10.1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66.48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41.35</v>
      </c>
      <c r="Q89" s="201">
        <v>6.46</v>
      </c>
      <c r="R89" s="201">
        <v>12.38</v>
      </c>
      <c r="S89" s="201">
        <v>7.82</v>
      </c>
      <c r="T89" s="201">
        <v>0</v>
      </c>
      <c r="U89" s="201">
        <v>60.77</v>
      </c>
      <c r="V89" s="201">
        <v>5.76</v>
      </c>
      <c r="W89" s="201">
        <v>13.11</v>
      </c>
      <c r="X89" s="201">
        <v>43.9</v>
      </c>
      <c r="Y89" s="201">
        <v>0</v>
      </c>
      <c r="Z89">
        <v>0</v>
      </c>
      <c r="AA89" s="201">
        <v>10.1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66.48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41.35</v>
      </c>
      <c r="Q90" s="201">
        <v>6.46</v>
      </c>
      <c r="R90" s="201">
        <v>12.38</v>
      </c>
      <c r="S90" s="201">
        <v>7.82</v>
      </c>
      <c r="T90" s="201">
        <v>0</v>
      </c>
      <c r="U90" s="201">
        <v>60.77</v>
      </c>
      <c r="V90" s="201">
        <v>5.76</v>
      </c>
      <c r="W90" s="201">
        <v>13.11</v>
      </c>
      <c r="X90" s="201">
        <v>43.9</v>
      </c>
      <c r="Y90" s="201">
        <v>0</v>
      </c>
      <c r="Z90">
        <v>0</v>
      </c>
      <c r="AA90" s="201">
        <v>10.1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66.48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41.35</v>
      </c>
      <c r="Q91" s="201">
        <v>6.46</v>
      </c>
      <c r="R91" s="201">
        <v>12.38</v>
      </c>
      <c r="S91" s="201">
        <v>7.82</v>
      </c>
      <c r="T91" s="201">
        <v>0</v>
      </c>
      <c r="U91" s="201">
        <v>60.77</v>
      </c>
      <c r="V91" s="201">
        <v>5.76</v>
      </c>
      <c r="W91" s="201">
        <v>13.11</v>
      </c>
      <c r="X91" s="201">
        <v>43.9</v>
      </c>
      <c r="Y91" s="201">
        <v>0</v>
      </c>
      <c r="Z91">
        <v>0</v>
      </c>
      <c r="AA91" s="201">
        <v>10.1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66.48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41.35</v>
      </c>
      <c r="Q92" s="201">
        <v>6.46</v>
      </c>
      <c r="R92" s="201">
        <v>12.38</v>
      </c>
      <c r="S92" s="201">
        <v>7.82</v>
      </c>
      <c r="T92" s="201">
        <v>0</v>
      </c>
      <c r="U92" s="201">
        <v>60.77</v>
      </c>
      <c r="V92" s="201">
        <v>5.76</v>
      </c>
      <c r="W92" s="201">
        <v>13.11</v>
      </c>
      <c r="X92" s="201">
        <v>43.9</v>
      </c>
      <c r="Y92" s="201">
        <v>0</v>
      </c>
      <c r="Z92">
        <v>0</v>
      </c>
      <c r="AA92" s="201">
        <v>10.1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66.48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41.35</v>
      </c>
      <c r="Q93" s="201">
        <v>6.46</v>
      </c>
      <c r="R93" s="201">
        <v>12.38</v>
      </c>
      <c r="S93" s="201">
        <v>7.82</v>
      </c>
      <c r="T93" s="201">
        <v>0</v>
      </c>
      <c r="U93" s="201">
        <v>60.77</v>
      </c>
      <c r="V93" s="201">
        <v>5.76</v>
      </c>
      <c r="W93" s="201">
        <v>13.11</v>
      </c>
      <c r="X93" s="201">
        <v>43.9</v>
      </c>
      <c r="Y93" s="201">
        <v>0</v>
      </c>
      <c r="Z93">
        <v>0</v>
      </c>
      <c r="AA93" s="201">
        <v>10.1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66.48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41.35</v>
      </c>
      <c r="Q94" s="201">
        <v>6.46</v>
      </c>
      <c r="R94" s="201">
        <v>12.38</v>
      </c>
      <c r="S94" s="201">
        <v>7.82</v>
      </c>
      <c r="T94" s="201">
        <v>0</v>
      </c>
      <c r="U94" s="201">
        <v>60.77</v>
      </c>
      <c r="V94" s="201">
        <v>5.76</v>
      </c>
      <c r="W94" s="201">
        <v>13.11</v>
      </c>
      <c r="X94" s="201">
        <v>43.9</v>
      </c>
      <c r="Y94" s="201">
        <v>0</v>
      </c>
      <c r="Z94">
        <v>0</v>
      </c>
      <c r="AA94" s="201">
        <v>10.1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66.48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41.35</v>
      </c>
      <c r="Q95" s="201">
        <v>6.46</v>
      </c>
      <c r="R95" s="201">
        <v>12.38</v>
      </c>
      <c r="S95" s="201">
        <v>7.82</v>
      </c>
      <c r="T95" s="201">
        <v>0</v>
      </c>
      <c r="U95" s="201">
        <v>60.77</v>
      </c>
      <c r="V95" s="201">
        <v>5.76</v>
      </c>
      <c r="W95" s="201">
        <v>13.11</v>
      </c>
      <c r="X95" s="201">
        <v>43.9</v>
      </c>
      <c r="Y95" s="201">
        <v>0</v>
      </c>
      <c r="Z95">
        <v>0</v>
      </c>
      <c r="AA95" s="201">
        <v>10.1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66.48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41.35</v>
      </c>
      <c r="Q96" s="201">
        <v>6.46</v>
      </c>
      <c r="R96" s="201">
        <v>12.38</v>
      </c>
      <c r="S96" s="201">
        <v>7.82</v>
      </c>
      <c r="T96" s="201">
        <v>0</v>
      </c>
      <c r="U96" s="201">
        <v>60.77</v>
      </c>
      <c r="V96" s="201">
        <v>5.76</v>
      </c>
      <c r="W96" s="201">
        <v>13.11</v>
      </c>
      <c r="X96" s="201">
        <v>43.9</v>
      </c>
      <c r="Y96" s="201">
        <v>0</v>
      </c>
      <c r="Z96">
        <v>0</v>
      </c>
      <c r="AA96" s="201">
        <v>10.1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66.48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41.35</v>
      </c>
      <c r="Q97" s="201">
        <v>6.46</v>
      </c>
      <c r="R97" s="201">
        <v>12.38</v>
      </c>
      <c r="S97" s="201">
        <v>7.82</v>
      </c>
      <c r="T97" s="201">
        <v>0</v>
      </c>
      <c r="U97" s="201">
        <v>60.77</v>
      </c>
      <c r="V97" s="201">
        <v>5.76</v>
      </c>
      <c r="W97" s="201">
        <v>13.11</v>
      </c>
      <c r="X97" s="201">
        <v>43.9</v>
      </c>
      <c r="Y97" s="201">
        <v>0</v>
      </c>
      <c r="Z97">
        <v>0</v>
      </c>
      <c r="AA97" s="201">
        <v>10.1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66.48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41.35</v>
      </c>
      <c r="Q98" s="201">
        <v>6.46</v>
      </c>
      <c r="R98" s="201">
        <v>12.38</v>
      </c>
      <c r="S98" s="201">
        <v>7.82</v>
      </c>
      <c r="T98" s="201">
        <v>0</v>
      </c>
      <c r="U98" s="201">
        <v>60.77</v>
      </c>
      <c r="V98" s="201">
        <v>5.76</v>
      </c>
      <c r="W98" s="201">
        <v>13.11</v>
      </c>
      <c r="X98" s="201">
        <v>43.9</v>
      </c>
      <c r="Y98" s="201">
        <v>0</v>
      </c>
      <c r="Z98">
        <v>0</v>
      </c>
      <c r="AA98" s="201">
        <v>10.1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66.48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0.16501249999999984</v>
      </c>
      <c r="L99">
        <f t="shared" si="0"/>
        <v>4.8589300000000017</v>
      </c>
      <c r="M99">
        <f t="shared" si="0"/>
        <v>0.65352000000000032</v>
      </c>
      <c r="N99">
        <f t="shared" si="0"/>
        <v>0.84360000000000135</v>
      </c>
      <c r="O99">
        <f t="shared" si="0"/>
        <v>0</v>
      </c>
      <c r="P99">
        <f t="shared" si="0"/>
        <v>0.93449999999999889</v>
      </c>
      <c r="Q99">
        <f t="shared" si="0"/>
        <v>0.1362499999999999</v>
      </c>
      <c r="R99">
        <f t="shared" si="0"/>
        <v>0.2685849999999998</v>
      </c>
      <c r="S99">
        <f t="shared" si="0"/>
        <v>0.16661250000000019</v>
      </c>
      <c r="T99">
        <f t="shared" si="0"/>
        <v>0</v>
      </c>
      <c r="U99">
        <f t="shared" si="0"/>
        <v>1.4513975000000032</v>
      </c>
      <c r="V99">
        <f t="shared" si="0"/>
        <v>0.13614500000000021</v>
      </c>
      <c r="W99">
        <f t="shared" si="0"/>
        <v>0.30131999999999981</v>
      </c>
      <c r="X99">
        <f t="shared" si="0"/>
        <v>1.0170975000000015</v>
      </c>
      <c r="Y99">
        <f t="shared" si="0"/>
        <v>0</v>
      </c>
      <c r="Z99">
        <f t="shared" si="0"/>
        <v>0</v>
      </c>
      <c r="AA99">
        <f t="shared" si="0"/>
        <v>0.24209000000000019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1.3413599999999979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0.92</v>
      </c>
      <c r="AN99">
        <f t="shared" si="0"/>
        <v>0</v>
      </c>
      <c r="AO99">
        <f t="shared" si="0"/>
        <v>0</v>
      </c>
      <c r="AP99">
        <f t="shared" si="0"/>
        <v>1.5439749999999981</v>
      </c>
      <c r="AQ99">
        <f t="shared" si="0"/>
        <v>0.56313500000000005</v>
      </c>
      <c r="AR99">
        <f t="shared" si="0"/>
        <v>0.26181750000000009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</v>
      </c>
      <c r="Q3" s="201">
        <v>0.4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</v>
      </c>
      <c r="Q4" s="201">
        <v>0.41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5.2</v>
      </c>
      <c r="Q5" s="201">
        <v>0.41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5.2</v>
      </c>
      <c r="Q6" s="201">
        <v>0.41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8.83</v>
      </c>
      <c r="M7" s="201">
        <v>2.56</v>
      </c>
      <c r="N7" s="201">
        <v>2.85</v>
      </c>
      <c r="O7" s="201">
        <v>3.16</v>
      </c>
      <c r="P7" s="201">
        <v>5.2</v>
      </c>
      <c r="Q7" s="201">
        <v>0.41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8.83</v>
      </c>
      <c r="M8" s="201">
        <v>2.56</v>
      </c>
      <c r="N8" s="201">
        <v>2.85</v>
      </c>
      <c r="O8" s="201">
        <v>3.16</v>
      </c>
      <c r="P8" s="201">
        <v>5.2</v>
      </c>
      <c r="Q8" s="201">
        <v>0.41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8.83</v>
      </c>
      <c r="M9" s="201">
        <v>2.56</v>
      </c>
      <c r="N9" s="201">
        <v>2.85</v>
      </c>
      <c r="O9" s="201">
        <v>3.16</v>
      </c>
      <c r="P9" s="201">
        <v>4.95</v>
      </c>
      <c r="Q9" s="201">
        <v>0.41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5.79</v>
      </c>
      <c r="M10" s="201">
        <v>2.56</v>
      </c>
      <c r="N10" s="201">
        <v>2.85</v>
      </c>
      <c r="O10" s="201">
        <v>3.16</v>
      </c>
      <c r="P10" s="201">
        <v>4.95</v>
      </c>
      <c r="Q10" s="201">
        <v>0.41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5.79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5.79</v>
      </c>
      <c r="M11" s="201">
        <v>2.56</v>
      </c>
      <c r="N11" s="201">
        <v>2.85</v>
      </c>
      <c r="O11" s="201">
        <v>3.16</v>
      </c>
      <c r="P11" s="201">
        <v>4.95</v>
      </c>
      <c r="Q11" s="201">
        <v>0.41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17.36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5.79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5.79</v>
      </c>
      <c r="M12" s="201">
        <v>2.56</v>
      </c>
      <c r="N12" s="201">
        <v>2.85</v>
      </c>
      <c r="O12" s="201">
        <v>3.16</v>
      </c>
      <c r="P12" s="201">
        <v>4.95</v>
      </c>
      <c r="Q12" s="201">
        <v>0.41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17.36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5.79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5.79</v>
      </c>
      <c r="M13" s="201">
        <v>2.56</v>
      </c>
      <c r="N13" s="201">
        <v>2.85</v>
      </c>
      <c r="O13" s="201">
        <v>3.16</v>
      </c>
      <c r="P13" s="201">
        <v>4.95</v>
      </c>
      <c r="Q13" s="201">
        <v>0.41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17.36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5.79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5.79</v>
      </c>
      <c r="M14" s="201">
        <v>2.56</v>
      </c>
      <c r="N14" s="201">
        <v>2.85</v>
      </c>
      <c r="O14" s="201">
        <v>3.16</v>
      </c>
      <c r="P14" s="201">
        <v>4.95</v>
      </c>
      <c r="Q14" s="201">
        <v>0.41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17.36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5.79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5.79</v>
      </c>
      <c r="M15" s="201">
        <v>2.56</v>
      </c>
      <c r="N15" s="201">
        <v>2.85</v>
      </c>
      <c r="O15" s="201">
        <v>3.16</v>
      </c>
      <c r="P15" s="201">
        <v>4.95</v>
      </c>
      <c r="Q15" s="201">
        <v>0.41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5.79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4.8600000000000003</v>
      </c>
      <c r="BA15" s="201">
        <v>3.41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5.79</v>
      </c>
      <c r="M16" s="201">
        <v>2.56</v>
      </c>
      <c r="N16" s="201">
        <v>2.85</v>
      </c>
      <c r="O16" s="201">
        <v>3.16</v>
      </c>
      <c r="P16" s="201">
        <v>4.95</v>
      </c>
      <c r="Q16" s="201">
        <v>0.41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5.79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4.8600000000000003</v>
      </c>
      <c r="BA16" s="201">
        <v>3.41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5.79</v>
      </c>
      <c r="M17" s="201">
        <v>2.56</v>
      </c>
      <c r="N17" s="201">
        <v>2.85</v>
      </c>
      <c r="O17" s="201">
        <v>3.16</v>
      </c>
      <c r="P17" s="201">
        <v>4.95</v>
      </c>
      <c r="Q17" s="201">
        <v>0.41</v>
      </c>
      <c r="R17" s="201">
        <v>0.64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5.79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4.8600000000000003</v>
      </c>
      <c r="BA17" s="201">
        <v>3.41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5.79</v>
      </c>
      <c r="M18" s="201">
        <v>2.56</v>
      </c>
      <c r="N18" s="201">
        <v>2.85</v>
      </c>
      <c r="O18" s="201">
        <v>3.16</v>
      </c>
      <c r="P18" s="201">
        <v>4.95</v>
      </c>
      <c r="Q18" s="201">
        <v>0.41</v>
      </c>
      <c r="R18" s="201">
        <v>0.64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5.79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4.8600000000000003</v>
      </c>
      <c r="BA18" s="201">
        <v>3.41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5.79</v>
      </c>
      <c r="M19" s="201">
        <v>2.56</v>
      </c>
      <c r="N19" s="201">
        <v>2.85</v>
      </c>
      <c r="O19" s="201">
        <v>3.16</v>
      </c>
      <c r="P19" s="201">
        <v>4.45</v>
      </c>
      <c r="Q19" s="201">
        <v>0.4</v>
      </c>
      <c r="R19" s="201">
        <v>0.64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17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5.79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4.8600000000000003</v>
      </c>
      <c r="BA19" s="201">
        <v>3.41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5.79</v>
      </c>
      <c r="M20" s="201">
        <v>2.56</v>
      </c>
      <c r="N20" s="201">
        <v>2.85</v>
      </c>
      <c r="O20" s="201">
        <v>3.16</v>
      </c>
      <c r="P20" s="201">
        <v>4.45</v>
      </c>
      <c r="Q20" s="201">
        <v>0.4</v>
      </c>
      <c r="R20" s="201">
        <v>0.64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17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5.79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4.8600000000000003</v>
      </c>
      <c r="BA20" s="201">
        <v>3.41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5.79</v>
      </c>
      <c r="M21" s="201">
        <v>2.56</v>
      </c>
      <c r="N21" s="201">
        <v>2.85</v>
      </c>
      <c r="O21" s="201">
        <v>3.16</v>
      </c>
      <c r="P21" s="201">
        <v>4.45</v>
      </c>
      <c r="Q21" s="201">
        <v>0.4</v>
      </c>
      <c r="R21" s="201">
        <v>0.64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17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5.79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3.64</v>
      </c>
      <c r="BA21" s="201">
        <v>3.41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5.79</v>
      </c>
      <c r="M22" s="201">
        <v>2.56</v>
      </c>
      <c r="N22" s="201">
        <v>2.85</v>
      </c>
      <c r="O22" s="201">
        <v>3.16</v>
      </c>
      <c r="P22" s="201">
        <v>4.45</v>
      </c>
      <c r="Q22" s="201">
        <v>0.4</v>
      </c>
      <c r="R22" s="201">
        <v>0.64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17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5.79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3.64</v>
      </c>
      <c r="BA22" s="201">
        <v>3.41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5.83</v>
      </c>
      <c r="M23" s="201">
        <v>2.56</v>
      </c>
      <c r="N23" s="201">
        <v>2.85</v>
      </c>
      <c r="O23" s="201">
        <v>3.16</v>
      </c>
      <c r="P23" s="201">
        <v>4.45</v>
      </c>
      <c r="Q23" s="201">
        <v>0.4</v>
      </c>
      <c r="R23" s="201">
        <v>0.64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17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5.79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2.4300000000000002</v>
      </c>
      <c r="BA23" s="201">
        <v>3.41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5.83</v>
      </c>
      <c r="M24" s="201">
        <v>2.56</v>
      </c>
      <c r="N24" s="201">
        <v>2.85</v>
      </c>
      <c r="O24" s="201">
        <v>3.16</v>
      </c>
      <c r="P24" s="201">
        <v>4.45</v>
      </c>
      <c r="Q24" s="201">
        <v>0.4</v>
      </c>
      <c r="R24" s="201">
        <v>0.64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17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5.79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2.4300000000000002</v>
      </c>
      <c r="BA24" s="201">
        <v>3.41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5.83</v>
      </c>
      <c r="M25" s="201">
        <v>2.56</v>
      </c>
      <c r="N25" s="201">
        <v>2.85</v>
      </c>
      <c r="O25" s="201">
        <v>3.16</v>
      </c>
      <c r="P25" s="201">
        <v>4.45</v>
      </c>
      <c r="Q25" s="201">
        <v>0.4</v>
      </c>
      <c r="R25" s="201">
        <v>0.64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17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5.79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2.4300000000000002</v>
      </c>
      <c r="BA25" s="201">
        <v>3.41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5.83</v>
      </c>
      <c r="M26" s="201">
        <v>2.56</v>
      </c>
      <c r="N26" s="201">
        <v>2.85</v>
      </c>
      <c r="O26" s="201">
        <v>3.16</v>
      </c>
      <c r="P26" s="201">
        <v>4.45</v>
      </c>
      <c r="Q26" s="201">
        <v>0.4</v>
      </c>
      <c r="R26" s="201">
        <v>0.64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17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5.79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2.4300000000000002</v>
      </c>
      <c r="BA26" s="201">
        <v>3.41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5.83</v>
      </c>
      <c r="M27" s="201">
        <v>2.56</v>
      </c>
      <c r="N27" s="201">
        <v>2.85</v>
      </c>
      <c r="O27" s="201">
        <v>3.16</v>
      </c>
      <c r="P27" s="201">
        <v>4.45</v>
      </c>
      <c r="Q27" s="201">
        <v>0.4</v>
      </c>
      <c r="R27" s="201">
        <v>0.64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17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5.79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2.4300000000000002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5.83</v>
      </c>
      <c r="M28" s="201">
        <v>2.56</v>
      </c>
      <c r="N28" s="201">
        <v>2.85</v>
      </c>
      <c r="O28" s="201">
        <v>3.16</v>
      </c>
      <c r="P28" s="201">
        <v>4.45</v>
      </c>
      <c r="Q28" s="201">
        <v>0.4</v>
      </c>
      <c r="R28" s="201">
        <v>0.64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17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5.79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2.1800000000000002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2.72</v>
      </c>
      <c r="L29" s="201">
        <v>5.83</v>
      </c>
      <c r="M29" s="201">
        <v>2.56</v>
      </c>
      <c r="N29" s="201">
        <v>2.85</v>
      </c>
      <c r="O29" s="201">
        <v>3.16</v>
      </c>
      <c r="P29" s="201">
        <v>4.45</v>
      </c>
      <c r="Q29" s="201">
        <v>0.4</v>
      </c>
      <c r="R29" s="201">
        <v>0.64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17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5.79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1.21</v>
      </c>
      <c r="BA29" s="201">
        <v>3.41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5.83</v>
      </c>
      <c r="M30" s="201">
        <v>2.56</v>
      </c>
      <c r="N30" s="201">
        <v>2.85</v>
      </c>
      <c r="O30" s="201">
        <v>3.16</v>
      </c>
      <c r="P30" s="201">
        <v>4.45</v>
      </c>
      <c r="Q30" s="201">
        <v>0.4</v>
      </c>
      <c r="R30" s="201">
        <v>0.64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17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5.79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1.21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5.83</v>
      </c>
      <c r="M31" s="201">
        <v>2.56</v>
      </c>
      <c r="N31" s="201">
        <v>2.85</v>
      </c>
      <c r="O31" s="201">
        <v>3.16</v>
      </c>
      <c r="P31" s="201">
        <v>4.45</v>
      </c>
      <c r="Q31" s="201">
        <v>0.4</v>
      </c>
      <c r="R31" s="201">
        <v>0.64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17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5.79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1.21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5.83</v>
      </c>
      <c r="M32" s="201">
        <v>2.56</v>
      </c>
      <c r="N32" s="201">
        <v>2.85</v>
      </c>
      <c r="O32" s="201">
        <v>3.16</v>
      </c>
      <c r="P32" s="201">
        <v>4.45</v>
      </c>
      <c r="Q32" s="201">
        <v>0.41</v>
      </c>
      <c r="R32" s="201">
        <v>0.64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17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5.79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1.21</v>
      </c>
      <c r="BA32" s="201">
        <v>3.41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5.83</v>
      </c>
      <c r="M33" s="201">
        <v>2.56</v>
      </c>
      <c r="N33" s="201">
        <v>2.85</v>
      </c>
      <c r="O33" s="201">
        <v>3.16</v>
      </c>
      <c r="P33" s="201">
        <v>4.45</v>
      </c>
      <c r="Q33" s="201">
        <v>0.41</v>
      </c>
      <c r="R33" s="201">
        <v>0.64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5.79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1.21</v>
      </c>
      <c r="BA33" s="201">
        <v>3.41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5.83</v>
      </c>
      <c r="M34" s="201">
        <v>2.56</v>
      </c>
      <c r="N34" s="201">
        <v>2.85</v>
      </c>
      <c r="O34" s="201">
        <v>3.16</v>
      </c>
      <c r="P34" s="201">
        <v>4.45</v>
      </c>
      <c r="Q34" s="201">
        <v>0.41</v>
      </c>
      <c r="R34" s="201">
        <v>0.64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5.79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1.21</v>
      </c>
      <c r="BA34" s="201">
        <v>3.41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1.04</v>
      </c>
      <c r="M35" s="201">
        <v>2.56</v>
      </c>
      <c r="N35" s="201">
        <v>2.85</v>
      </c>
      <c r="O35" s="201">
        <v>3.16</v>
      </c>
      <c r="P35" s="201">
        <v>4.45</v>
      </c>
      <c r="Q35" s="201">
        <v>0.41</v>
      </c>
      <c r="R35" s="201">
        <v>0.64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0</v>
      </c>
      <c r="BA35" s="201">
        <v>3.41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1.04</v>
      </c>
      <c r="M36" s="201">
        <v>2.56</v>
      </c>
      <c r="N36" s="201">
        <v>2.85</v>
      </c>
      <c r="O36" s="201">
        <v>3.16</v>
      </c>
      <c r="P36" s="201">
        <v>4.45</v>
      </c>
      <c r="Q36" s="201">
        <v>0.41</v>
      </c>
      <c r="R36" s="201">
        <v>0.64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0</v>
      </c>
      <c r="BA36" s="201">
        <v>3.41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1.04</v>
      </c>
      <c r="M37" s="201">
        <v>2.56</v>
      </c>
      <c r="N37" s="201">
        <v>2.85</v>
      </c>
      <c r="O37" s="201">
        <v>3.16</v>
      </c>
      <c r="P37" s="201">
        <v>4.45</v>
      </c>
      <c r="Q37" s="201">
        <v>0.41</v>
      </c>
      <c r="R37" s="201">
        <v>0.64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0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1.04</v>
      </c>
      <c r="M38" s="201">
        <v>2.56</v>
      </c>
      <c r="N38" s="201">
        <v>2.85</v>
      </c>
      <c r="O38" s="201">
        <v>3.16</v>
      </c>
      <c r="P38" s="201">
        <v>4.45</v>
      </c>
      <c r="Q38" s="201">
        <v>0.41</v>
      </c>
      <c r="R38" s="201">
        <v>0.64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0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1.04</v>
      </c>
      <c r="M39" s="201">
        <v>2.56</v>
      </c>
      <c r="N39" s="201">
        <v>2.85</v>
      </c>
      <c r="O39" s="201">
        <v>3.16</v>
      </c>
      <c r="P39" s="201">
        <v>4.45</v>
      </c>
      <c r="Q39" s="201">
        <v>0.41</v>
      </c>
      <c r="R39" s="201">
        <v>0.64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0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1.04</v>
      </c>
      <c r="M40" s="201">
        <v>2.56</v>
      </c>
      <c r="N40" s="201">
        <v>2.85</v>
      </c>
      <c r="O40" s="201">
        <v>3.16</v>
      </c>
      <c r="P40" s="201">
        <v>4.45</v>
      </c>
      <c r="Q40" s="201">
        <v>0.41</v>
      </c>
      <c r="R40" s="201">
        <v>0.64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0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1.04</v>
      </c>
      <c r="M41" s="201">
        <v>2.56</v>
      </c>
      <c r="N41" s="201">
        <v>2.85</v>
      </c>
      <c r="O41" s="201">
        <v>3.16</v>
      </c>
      <c r="P41" s="201">
        <v>4.45</v>
      </c>
      <c r="Q41" s="201">
        <v>0.42</v>
      </c>
      <c r="R41" s="201">
        <v>0.64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0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1.04</v>
      </c>
      <c r="M42" s="201">
        <v>2.56</v>
      </c>
      <c r="N42" s="201">
        <v>2.85</v>
      </c>
      <c r="O42" s="201">
        <v>3.16</v>
      </c>
      <c r="P42" s="201">
        <v>4.45</v>
      </c>
      <c r="Q42" s="201">
        <v>0.42</v>
      </c>
      <c r="R42" s="201">
        <v>0.64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5.05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0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2.89</v>
      </c>
      <c r="L43" s="201">
        <v>1.04</v>
      </c>
      <c r="M43" s="201">
        <v>2.56</v>
      </c>
      <c r="N43" s="201">
        <v>2.85</v>
      </c>
      <c r="O43" s="201">
        <v>3.16</v>
      </c>
      <c r="P43" s="201">
        <v>4.45</v>
      </c>
      <c r="Q43" s="201">
        <v>0.42</v>
      </c>
      <c r="R43" s="201">
        <v>0.64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5.05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0</v>
      </c>
      <c r="BA43" s="201">
        <v>3.41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1.04</v>
      </c>
      <c r="M44" s="201">
        <v>2.56</v>
      </c>
      <c r="N44" s="201">
        <v>2.85</v>
      </c>
      <c r="O44" s="201">
        <v>3.16</v>
      </c>
      <c r="P44" s="201">
        <v>4.45</v>
      </c>
      <c r="Q44" s="201">
        <v>0.42</v>
      </c>
      <c r="R44" s="201">
        <v>0.64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5.05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0</v>
      </c>
      <c r="BA44" s="201">
        <v>3.41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1.04</v>
      </c>
      <c r="M45" s="201">
        <v>2.56</v>
      </c>
      <c r="N45" s="201">
        <v>2.85</v>
      </c>
      <c r="O45" s="201">
        <v>3.16</v>
      </c>
      <c r="P45" s="201">
        <v>4.45</v>
      </c>
      <c r="Q45" s="201">
        <v>0.42</v>
      </c>
      <c r="R45" s="201">
        <v>0.64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5.05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0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1.04</v>
      </c>
      <c r="M46" s="201">
        <v>2.56</v>
      </c>
      <c r="N46" s="201">
        <v>2.85</v>
      </c>
      <c r="O46" s="201">
        <v>3.16</v>
      </c>
      <c r="P46" s="201">
        <v>4.45</v>
      </c>
      <c r="Q46" s="201">
        <v>0.42</v>
      </c>
      <c r="R46" s="201">
        <v>0.64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5.05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0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1.04</v>
      </c>
      <c r="M47" s="201">
        <v>2.56</v>
      </c>
      <c r="N47" s="201">
        <v>2.85</v>
      </c>
      <c r="O47" s="201">
        <v>3.16</v>
      </c>
      <c r="P47" s="201">
        <v>4.45</v>
      </c>
      <c r="Q47" s="201">
        <v>0.41</v>
      </c>
      <c r="R47" s="201">
        <v>0.64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6.04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0</v>
      </c>
      <c r="BA47" s="201">
        <v>3.41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1.04</v>
      </c>
      <c r="M48" s="201">
        <v>2.56</v>
      </c>
      <c r="N48" s="201">
        <v>2.85</v>
      </c>
      <c r="O48" s="201">
        <v>3.16</v>
      </c>
      <c r="P48" s="201">
        <v>4.4400000000000004</v>
      </c>
      <c r="Q48" s="201">
        <v>0.41</v>
      </c>
      <c r="R48" s="201">
        <v>0.64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6.04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0</v>
      </c>
      <c r="BA48" s="201">
        <v>3.41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0</v>
      </c>
      <c r="M49" s="201">
        <v>2.56</v>
      </c>
      <c r="N49" s="201">
        <v>2.85</v>
      </c>
      <c r="O49" s="201">
        <v>3.16</v>
      </c>
      <c r="P49" s="201">
        <v>4.92</v>
      </c>
      <c r="Q49" s="201">
        <v>0.41</v>
      </c>
      <c r="R49" s="201">
        <v>0.65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6.04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0</v>
      </c>
      <c r="BA49" s="201">
        <v>3.41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0</v>
      </c>
      <c r="M50" s="201">
        <v>2.56</v>
      </c>
      <c r="N50" s="201">
        <v>2.85</v>
      </c>
      <c r="O50" s="201">
        <v>3.16</v>
      </c>
      <c r="P50" s="201">
        <v>4.95</v>
      </c>
      <c r="Q50" s="201">
        <v>0.41</v>
      </c>
      <c r="R50" s="201">
        <v>0.65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6.04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1.17</v>
      </c>
      <c r="BA50" s="201">
        <v>3.41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8.52</v>
      </c>
      <c r="M51" s="201">
        <v>2.56</v>
      </c>
      <c r="N51" s="201">
        <v>2.85</v>
      </c>
      <c r="O51" s="201">
        <v>3.16</v>
      </c>
      <c r="P51" s="201">
        <v>4.95</v>
      </c>
      <c r="Q51" s="201">
        <v>0.41</v>
      </c>
      <c r="R51" s="201">
        <v>0.65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7.58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1.17</v>
      </c>
      <c r="BA51" s="201">
        <v>3.41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8.52</v>
      </c>
      <c r="M52" s="201">
        <v>2.56</v>
      </c>
      <c r="N52" s="201">
        <v>2.85</v>
      </c>
      <c r="O52" s="201">
        <v>3.16</v>
      </c>
      <c r="P52" s="201">
        <v>4.95</v>
      </c>
      <c r="Q52" s="201">
        <v>0.41</v>
      </c>
      <c r="R52" s="201">
        <v>0.65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7.58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2.34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8.52</v>
      </c>
      <c r="M53" s="201">
        <v>2.56</v>
      </c>
      <c r="N53" s="201">
        <v>2.85</v>
      </c>
      <c r="O53" s="201">
        <v>3.16</v>
      </c>
      <c r="P53" s="201">
        <v>4.95</v>
      </c>
      <c r="Q53" s="201">
        <v>0.41</v>
      </c>
      <c r="R53" s="201">
        <v>0.64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3.55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8.52</v>
      </c>
      <c r="M54" s="201">
        <v>2.56</v>
      </c>
      <c r="N54" s="201">
        <v>2.85</v>
      </c>
      <c r="O54" s="201">
        <v>3.16</v>
      </c>
      <c r="P54" s="201">
        <v>4.95</v>
      </c>
      <c r="Q54" s="201">
        <v>0.41</v>
      </c>
      <c r="R54" s="201">
        <v>0.64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4.6900000000000004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8.52</v>
      </c>
      <c r="M55" s="201">
        <v>2.56</v>
      </c>
      <c r="N55" s="201">
        <v>2.85</v>
      </c>
      <c r="O55" s="201">
        <v>3.16</v>
      </c>
      <c r="P55" s="201">
        <v>4.95</v>
      </c>
      <c r="Q55" s="201">
        <v>0.41</v>
      </c>
      <c r="R55" s="201">
        <v>0.64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4.6900000000000004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8.52</v>
      </c>
      <c r="M56" s="201">
        <v>2.56</v>
      </c>
      <c r="N56" s="201">
        <v>2.85</v>
      </c>
      <c r="O56" s="201">
        <v>3.16</v>
      </c>
      <c r="P56" s="201">
        <v>4.95</v>
      </c>
      <c r="Q56" s="201">
        <v>0.41</v>
      </c>
      <c r="R56" s="201">
        <v>0.64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5.6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4.6900000000000004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8.52</v>
      </c>
      <c r="M57" s="201">
        <v>2.56</v>
      </c>
      <c r="N57" s="201">
        <v>2.85</v>
      </c>
      <c r="O57" s="201">
        <v>3.16</v>
      </c>
      <c r="P57" s="201">
        <v>4.95</v>
      </c>
      <c r="Q57" s="201">
        <v>0.41</v>
      </c>
      <c r="R57" s="201">
        <v>0.64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5.6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4.6900000000000004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8.52</v>
      </c>
      <c r="M58" s="201">
        <v>2.56</v>
      </c>
      <c r="N58" s="201">
        <v>2.85</v>
      </c>
      <c r="O58" s="201">
        <v>3.16</v>
      </c>
      <c r="P58" s="201">
        <v>4.95</v>
      </c>
      <c r="Q58" s="201">
        <v>0.41</v>
      </c>
      <c r="R58" s="201">
        <v>0.64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5.6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4.6900000000000004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8.52</v>
      </c>
      <c r="M59" s="201">
        <v>2.56</v>
      </c>
      <c r="N59" s="201">
        <v>2.85</v>
      </c>
      <c r="O59" s="201">
        <v>3.16</v>
      </c>
      <c r="P59" s="201">
        <v>4.95</v>
      </c>
      <c r="Q59" s="201">
        <v>0.41</v>
      </c>
      <c r="R59" s="201">
        <v>0.64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5.6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4.6900000000000004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8.52</v>
      </c>
      <c r="M60" s="201">
        <v>2.56</v>
      </c>
      <c r="N60" s="201">
        <v>2.85</v>
      </c>
      <c r="O60" s="201">
        <v>3.16</v>
      </c>
      <c r="P60" s="201">
        <v>4.95</v>
      </c>
      <c r="Q60" s="201">
        <v>0.41</v>
      </c>
      <c r="R60" s="201">
        <v>0.64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5.6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4.6900000000000004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8.52</v>
      </c>
      <c r="M61" s="201">
        <v>2.56</v>
      </c>
      <c r="N61" s="201">
        <v>2.85</v>
      </c>
      <c r="O61" s="201">
        <v>3.16</v>
      </c>
      <c r="P61" s="201">
        <v>4.95</v>
      </c>
      <c r="Q61" s="201">
        <v>0.41</v>
      </c>
      <c r="R61" s="201">
        <v>0.64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5.6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4.6900000000000004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8.52</v>
      </c>
      <c r="M62" s="201">
        <v>2.56</v>
      </c>
      <c r="N62" s="201">
        <v>2.85</v>
      </c>
      <c r="O62" s="201">
        <v>3.16</v>
      </c>
      <c r="P62" s="201">
        <v>4.95</v>
      </c>
      <c r="Q62" s="201">
        <v>0.41</v>
      </c>
      <c r="R62" s="201">
        <v>0.64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4.6900000000000004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8.52</v>
      </c>
      <c r="M63" s="201">
        <v>2.56</v>
      </c>
      <c r="N63" s="201">
        <v>2.85</v>
      </c>
      <c r="O63" s="201">
        <v>3.16</v>
      </c>
      <c r="P63" s="201">
        <v>5.16</v>
      </c>
      <c r="Q63" s="201">
        <v>0.41</v>
      </c>
      <c r="R63" s="201">
        <v>0.64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4.6900000000000004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8.52</v>
      </c>
      <c r="M64" s="201">
        <v>2.56</v>
      </c>
      <c r="N64" s="201">
        <v>2.85</v>
      </c>
      <c r="O64" s="201">
        <v>3.16</v>
      </c>
      <c r="P64" s="201">
        <v>5.2</v>
      </c>
      <c r="Q64" s="201">
        <v>0.41</v>
      </c>
      <c r="R64" s="201">
        <v>0.64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4.6900000000000004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8.52</v>
      </c>
      <c r="M65" s="201">
        <v>2.56</v>
      </c>
      <c r="N65" s="201">
        <v>2.85</v>
      </c>
      <c r="O65" s="201">
        <v>3.16</v>
      </c>
      <c r="P65" s="201">
        <v>5.2</v>
      </c>
      <c r="Q65" s="201">
        <v>0.41</v>
      </c>
      <c r="R65" s="201">
        <v>0.64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4.6900000000000004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8.52</v>
      </c>
      <c r="M66" s="201">
        <v>2.56</v>
      </c>
      <c r="N66" s="201">
        <v>2.85</v>
      </c>
      <c r="O66" s="201">
        <v>3.16</v>
      </c>
      <c r="P66" s="201">
        <v>5.2</v>
      </c>
      <c r="Q66" s="201">
        <v>0.41</v>
      </c>
      <c r="R66" s="201">
        <v>0.64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4.6900000000000004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8.52</v>
      </c>
      <c r="M67" s="201">
        <v>2.56</v>
      </c>
      <c r="N67" s="201">
        <v>2.85</v>
      </c>
      <c r="O67" s="201">
        <v>3.16</v>
      </c>
      <c r="P67" s="201">
        <v>5.2</v>
      </c>
      <c r="Q67" s="201">
        <v>0.41</v>
      </c>
      <c r="R67" s="201">
        <v>0.64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4.6900000000000004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8.52</v>
      </c>
      <c r="M68" s="201">
        <v>2.56</v>
      </c>
      <c r="N68" s="201">
        <v>2.85</v>
      </c>
      <c r="O68" s="201">
        <v>3.16</v>
      </c>
      <c r="P68" s="201">
        <v>5.2</v>
      </c>
      <c r="Q68" s="201">
        <v>0.41</v>
      </c>
      <c r="R68" s="201">
        <v>0.64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17.36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4.6900000000000004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8.52</v>
      </c>
      <c r="M69" s="201">
        <v>2.56</v>
      </c>
      <c r="N69" s="201">
        <v>2.85</v>
      </c>
      <c r="O69" s="201">
        <v>3.16</v>
      </c>
      <c r="P69" s="201">
        <v>5.2</v>
      </c>
      <c r="Q69" s="201">
        <v>0.41</v>
      </c>
      <c r="R69" s="201">
        <v>0.64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17.36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4.6900000000000004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8.52</v>
      </c>
      <c r="M70" s="201">
        <v>2.56</v>
      </c>
      <c r="N70" s="201">
        <v>2.85</v>
      </c>
      <c r="O70" s="201">
        <v>3.16</v>
      </c>
      <c r="P70" s="201">
        <v>5.2</v>
      </c>
      <c r="Q70" s="201">
        <v>0.41</v>
      </c>
      <c r="R70" s="201">
        <v>0.64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4.6900000000000004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8.52</v>
      </c>
      <c r="M71" s="201">
        <v>2.56</v>
      </c>
      <c r="N71" s="201">
        <v>2.85</v>
      </c>
      <c r="O71" s="201">
        <v>3.16</v>
      </c>
      <c r="P71" s="201">
        <v>5.2</v>
      </c>
      <c r="Q71" s="201">
        <v>0.41</v>
      </c>
      <c r="R71" s="201">
        <v>0.64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4.6900000000000004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8.52</v>
      </c>
      <c r="M72" s="201">
        <v>2.56</v>
      </c>
      <c r="N72" s="201">
        <v>2.85</v>
      </c>
      <c r="O72" s="201">
        <v>3.16</v>
      </c>
      <c r="P72" s="201">
        <v>5.2</v>
      </c>
      <c r="Q72" s="201">
        <v>0.41</v>
      </c>
      <c r="R72" s="201">
        <v>0.64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4.6900000000000004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8.52</v>
      </c>
      <c r="M73" s="201">
        <v>2.56</v>
      </c>
      <c r="N73" s="201">
        <v>2.85</v>
      </c>
      <c r="O73" s="201">
        <v>3.16</v>
      </c>
      <c r="P73" s="201">
        <v>5.2</v>
      </c>
      <c r="Q73" s="201">
        <v>0.41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4.6900000000000004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8.52</v>
      </c>
      <c r="M74" s="201">
        <v>2.56</v>
      </c>
      <c r="N74" s="201">
        <v>2.85</v>
      </c>
      <c r="O74" s="201">
        <v>3.16</v>
      </c>
      <c r="P74" s="201">
        <v>5.2</v>
      </c>
      <c r="Q74" s="201">
        <v>0.41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85.12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4.6900000000000004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8.52</v>
      </c>
      <c r="M75" s="201">
        <v>2.56</v>
      </c>
      <c r="N75" s="201">
        <v>2.85</v>
      </c>
      <c r="O75" s="201">
        <v>3.16</v>
      </c>
      <c r="P75" s="201">
        <v>5.2</v>
      </c>
      <c r="Q75" s="201">
        <v>0.41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85.94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8.52</v>
      </c>
      <c r="M76" s="201">
        <v>2.56</v>
      </c>
      <c r="N76" s="201">
        <v>2.85</v>
      </c>
      <c r="O76" s="201">
        <v>3.16</v>
      </c>
      <c r="P76" s="201">
        <v>5.2</v>
      </c>
      <c r="Q76" s="201">
        <v>0.41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85.94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2.75</v>
      </c>
      <c r="L77" s="201">
        <v>8.52</v>
      </c>
      <c r="M77" s="201">
        <v>2.56</v>
      </c>
      <c r="N77" s="201">
        <v>2.85</v>
      </c>
      <c r="O77" s="201">
        <v>3.16</v>
      </c>
      <c r="P77" s="201">
        <v>5.2</v>
      </c>
      <c r="Q77" s="201">
        <v>0.41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85.94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8.52</v>
      </c>
      <c r="M78" s="201">
        <v>2.56</v>
      </c>
      <c r="N78" s="201">
        <v>2.85</v>
      </c>
      <c r="O78" s="201">
        <v>3.16</v>
      </c>
      <c r="P78" s="201">
        <v>5.2</v>
      </c>
      <c r="Q78" s="201">
        <v>0.41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85.94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4.29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8.52</v>
      </c>
      <c r="M79" s="201">
        <v>2.56</v>
      </c>
      <c r="N79" s="201">
        <v>2.85</v>
      </c>
      <c r="O79" s="201">
        <v>3.16</v>
      </c>
      <c r="P79" s="201">
        <v>5.2</v>
      </c>
      <c r="Q79" s="201">
        <v>0.41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85.94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4.29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8.52</v>
      </c>
      <c r="M80" s="201">
        <v>2.56</v>
      </c>
      <c r="N80" s="201">
        <v>2.85</v>
      </c>
      <c r="O80" s="201">
        <v>3.16</v>
      </c>
      <c r="P80" s="201">
        <v>5.2</v>
      </c>
      <c r="Q80" s="201">
        <v>0.41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4.29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2.74</v>
      </c>
      <c r="L81" s="201">
        <v>8.52</v>
      </c>
      <c r="M81" s="201">
        <v>2.56</v>
      </c>
      <c r="N81" s="201">
        <v>2.85</v>
      </c>
      <c r="O81" s="201">
        <v>3.16</v>
      </c>
      <c r="P81" s="201">
        <v>5.2</v>
      </c>
      <c r="Q81" s="201">
        <v>0.41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4.29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2.74</v>
      </c>
      <c r="L82" s="201">
        <v>8.52</v>
      </c>
      <c r="M82" s="201">
        <v>2.56</v>
      </c>
      <c r="N82" s="201">
        <v>2.85</v>
      </c>
      <c r="O82" s="201">
        <v>3.16</v>
      </c>
      <c r="P82" s="201">
        <v>5.2</v>
      </c>
      <c r="Q82" s="201">
        <v>0.41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4.29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2.66</v>
      </c>
      <c r="L83" s="201">
        <v>8.52</v>
      </c>
      <c r="M83" s="201">
        <v>2.56</v>
      </c>
      <c r="N83" s="201">
        <v>2.85</v>
      </c>
      <c r="O83" s="201">
        <v>3.16</v>
      </c>
      <c r="P83" s="201">
        <v>5.2</v>
      </c>
      <c r="Q83" s="201">
        <v>0.41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4.29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8.52</v>
      </c>
      <c r="M84" s="201">
        <v>2.56</v>
      </c>
      <c r="N84" s="201">
        <v>2.85</v>
      </c>
      <c r="O84" s="201">
        <v>3.16</v>
      </c>
      <c r="P84" s="201">
        <v>5.2</v>
      </c>
      <c r="Q84" s="201">
        <v>0.41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4.29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8.52</v>
      </c>
      <c r="M85" s="201">
        <v>2.56</v>
      </c>
      <c r="N85" s="201">
        <v>2.85</v>
      </c>
      <c r="O85" s="201">
        <v>3.16</v>
      </c>
      <c r="P85" s="201">
        <v>5.2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4.29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8.52</v>
      </c>
      <c r="M86" s="201">
        <v>2.56</v>
      </c>
      <c r="N86" s="201">
        <v>2.85</v>
      </c>
      <c r="O86" s="201">
        <v>3.16</v>
      </c>
      <c r="P86" s="201">
        <v>5.2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8.52</v>
      </c>
      <c r="M87" s="201">
        <v>2.56</v>
      </c>
      <c r="N87" s="201">
        <v>2.85</v>
      </c>
      <c r="O87" s="201">
        <v>3.16</v>
      </c>
      <c r="P87" s="201">
        <v>5.2</v>
      </c>
      <c r="Q87" s="201">
        <v>0.41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8.52</v>
      </c>
      <c r="M88" s="201">
        <v>2.56</v>
      </c>
      <c r="N88" s="201">
        <v>2.85</v>
      </c>
      <c r="O88" s="201">
        <v>3.16</v>
      </c>
      <c r="P88" s="201">
        <v>5.2</v>
      </c>
      <c r="Q88" s="201">
        <v>0.41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8.52</v>
      </c>
      <c r="M89" s="201">
        <v>2.56</v>
      </c>
      <c r="N89" s="201">
        <v>2.85</v>
      </c>
      <c r="O89" s="201">
        <v>3.16</v>
      </c>
      <c r="P89" s="201">
        <v>5.2</v>
      </c>
      <c r="Q89" s="201">
        <v>0.41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8.52</v>
      </c>
      <c r="M90" s="201">
        <v>2.56</v>
      </c>
      <c r="N90" s="201">
        <v>2.85</v>
      </c>
      <c r="O90" s="201">
        <v>3.16</v>
      </c>
      <c r="P90" s="201">
        <v>5.2</v>
      </c>
      <c r="Q90" s="201">
        <v>0.41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4.29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8.52</v>
      </c>
      <c r="M91" s="201">
        <v>2.56</v>
      </c>
      <c r="N91" s="201">
        <v>2.85</v>
      </c>
      <c r="O91" s="201">
        <v>3.16</v>
      </c>
      <c r="P91" s="201">
        <v>5.2</v>
      </c>
      <c r="Q91" s="201">
        <v>0.41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4.29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8.52</v>
      </c>
      <c r="M92" s="201">
        <v>2.56</v>
      </c>
      <c r="N92" s="201">
        <v>2.85</v>
      </c>
      <c r="O92" s="201">
        <v>3.16</v>
      </c>
      <c r="P92" s="201">
        <v>5.2</v>
      </c>
      <c r="Q92" s="201">
        <v>0.41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4.29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8.52</v>
      </c>
      <c r="M93" s="201">
        <v>2.56</v>
      </c>
      <c r="N93" s="201">
        <v>2.85</v>
      </c>
      <c r="O93" s="201">
        <v>3.16</v>
      </c>
      <c r="P93" s="201">
        <v>5.2</v>
      </c>
      <c r="Q93" s="201">
        <v>0.41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4.29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8.52</v>
      </c>
      <c r="M94" s="201">
        <v>2.56</v>
      </c>
      <c r="N94" s="201">
        <v>2.85</v>
      </c>
      <c r="O94" s="201">
        <v>3.16</v>
      </c>
      <c r="P94" s="201">
        <v>5.2</v>
      </c>
      <c r="Q94" s="201">
        <v>0.41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8.52</v>
      </c>
      <c r="M95" s="201">
        <v>2.56</v>
      </c>
      <c r="N95" s="201">
        <v>2.85</v>
      </c>
      <c r="O95" s="201">
        <v>3.16</v>
      </c>
      <c r="P95" s="201">
        <v>5.2</v>
      </c>
      <c r="Q95" s="201">
        <v>0.41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8.52</v>
      </c>
      <c r="M96" s="201">
        <v>2.56</v>
      </c>
      <c r="N96" s="201">
        <v>2.85</v>
      </c>
      <c r="O96" s="201">
        <v>3.16</v>
      </c>
      <c r="P96" s="201">
        <v>5.2</v>
      </c>
      <c r="Q96" s="201">
        <v>0.41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8.52</v>
      </c>
      <c r="M97" s="201">
        <v>2.56</v>
      </c>
      <c r="N97" s="201">
        <v>2.85</v>
      </c>
      <c r="O97" s="201">
        <v>3.16</v>
      </c>
      <c r="P97" s="201">
        <v>5.2</v>
      </c>
      <c r="Q97" s="201">
        <v>0.41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8.52</v>
      </c>
      <c r="M98" s="201">
        <v>2.56</v>
      </c>
      <c r="N98" s="201">
        <v>2.85</v>
      </c>
      <c r="O98" s="201">
        <v>3.16</v>
      </c>
      <c r="P98" s="201">
        <v>5.2</v>
      </c>
      <c r="Q98" s="201">
        <v>0.41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6.6899999999999973E-2</v>
      </c>
      <c r="L99">
        <f t="shared" si="0"/>
        <v>0.15795999999999985</v>
      </c>
      <c r="M99">
        <f t="shared" si="0"/>
        <v>6.1440000000000043E-2</v>
      </c>
      <c r="N99">
        <f t="shared" si="0"/>
        <v>6.8399999999999947E-2</v>
      </c>
      <c r="O99">
        <f t="shared" si="0"/>
        <v>7.5840000000000032E-2</v>
      </c>
      <c r="P99">
        <f t="shared" si="0"/>
        <v>0.11765499999999983</v>
      </c>
      <c r="Q99">
        <f t="shared" si="0"/>
        <v>9.8199999999999902E-3</v>
      </c>
      <c r="R99">
        <f t="shared" si="0"/>
        <v>1.537000000000001E-2</v>
      </c>
      <c r="S99">
        <f t="shared" si="0"/>
        <v>1.5120000000000026E-2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2.0945699999999974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0.47883000000000003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0.1484324999999998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0.10149000000000021</v>
      </c>
      <c r="AZ99">
        <f t="shared" si="0"/>
        <v>8.4927500000000072E-2</v>
      </c>
      <c r="BA99">
        <f t="shared" si="0"/>
        <v>8.2110000000000002E-2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17.18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0.42269500000000054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714.48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714.48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714.48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714.48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564.48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564.48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564.48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564.48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223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223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223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223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190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190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190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354.48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354.48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354.48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354.48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354.48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354.48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454.48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616.48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626.48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606.48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509.48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512.48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538.48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527.48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512.48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494.48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6.9524999999999997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5.9733799999999979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-26.02</v>
      </c>
      <c r="E3" s="201">
        <v>0</v>
      </c>
      <c r="F3" s="201">
        <v>0</v>
      </c>
      <c r="G3" s="201">
        <v>-32.21</v>
      </c>
      <c r="H3" s="201">
        <v>0</v>
      </c>
      <c r="I3" s="201">
        <v>0</v>
      </c>
      <c r="J3" s="201">
        <v>-32.909999999999997</v>
      </c>
      <c r="K3" s="201">
        <v>17.98</v>
      </c>
      <c r="L3" s="201">
        <v>0.64</v>
      </c>
      <c r="M3" s="201">
        <v>2.33</v>
      </c>
      <c r="N3" s="201">
        <v>1.93</v>
      </c>
      <c r="O3" s="201">
        <v>2.69</v>
      </c>
      <c r="P3" s="201">
        <v>1.1399999999999999</v>
      </c>
      <c r="Q3" s="201">
        <v>0.39</v>
      </c>
      <c r="R3" s="201">
        <v>0.68</v>
      </c>
      <c r="S3" s="201">
        <v>0.43</v>
      </c>
      <c r="T3" s="201">
        <v>0.05</v>
      </c>
      <c r="U3" s="201">
        <v>2.11</v>
      </c>
      <c r="V3" s="201">
        <v>0.32</v>
      </c>
      <c r="W3" s="201">
        <v>0.69</v>
      </c>
      <c r="X3" s="201">
        <v>2.29</v>
      </c>
      <c r="Y3" s="201">
        <v>0</v>
      </c>
      <c r="Z3" s="201">
        <v>4.3</v>
      </c>
      <c r="AA3" s="201">
        <v>1.39</v>
      </c>
      <c r="AB3" s="201">
        <v>0</v>
      </c>
      <c r="AC3" s="201">
        <v>14.14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-400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0.14000000000000001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-26.02</v>
      </c>
      <c r="E4" s="201">
        <v>0</v>
      </c>
      <c r="F4" s="201">
        <v>0</v>
      </c>
      <c r="G4" s="201">
        <v>-37.31</v>
      </c>
      <c r="H4" s="201">
        <v>0</v>
      </c>
      <c r="I4" s="201">
        <v>0</v>
      </c>
      <c r="J4" s="201">
        <v>-38.590000000000003</v>
      </c>
      <c r="K4" s="201">
        <v>17.98</v>
      </c>
      <c r="L4" s="201">
        <v>0.64</v>
      </c>
      <c r="M4" s="201">
        <v>2.33</v>
      </c>
      <c r="N4" s="201">
        <v>1.93</v>
      </c>
      <c r="O4" s="201">
        <v>2.69</v>
      </c>
      <c r="P4" s="201">
        <v>1.1399999999999999</v>
      </c>
      <c r="Q4" s="201">
        <v>0.35</v>
      </c>
      <c r="R4" s="201">
        <v>0.68</v>
      </c>
      <c r="S4" s="201">
        <v>0.43</v>
      </c>
      <c r="T4" s="201">
        <v>0.05</v>
      </c>
      <c r="U4" s="201">
        <v>2.11</v>
      </c>
      <c r="V4" s="201">
        <v>0.32</v>
      </c>
      <c r="W4" s="201">
        <v>0.69</v>
      </c>
      <c r="X4" s="201">
        <v>2.29</v>
      </c>
      <c r="Y4" s="201">
        <v>0</v>
      </c>
      <c r="Z4" s="201">
        <v>4.3</v>
      </c>
      <c r="AA4" s="201">
        <v>1.39</v>
      </c>
      <c r="AB4" s="201">
        <v>0</v>
      </c>
      <c r="AC4" s="201">
        <v>14.14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-400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0.14000000000000001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-26.02</v>
      </c>
      <c r="E5" s="201">
        <v>0</v>
      </c>
      <c r="F5" s="201">
        <v>0</v>
      </c>
      <c r="G5" s="201">
        <v>-37.31</v>
      </c>
      <c r="H5" s="201">
        <v>0</v>
      </c>
      <c r="I5" s="201">
        <v>0</v>
      </c>
      <c r="J5" s="201">
        <v>-38.590000000000003</v>
      </c>
      <c r="K5" s="201">
        <v>17.98</v>
      </c>
      <c r="L5" s="201">
        <v>0.64</v>
      </c>
      <c r="M5" s="201">
        <v>2.33</v>
      </c>
      <c r="N5" s="201">
        <v>1.93</v>
      </c>
      <c r="O5" s="201">
        <v>2.69</v>
      </c>
      <c r="P5" s="201">
        <v>1.1399999999999999</v>
      </c>
      <c r="Q5" s="201">
        <v>0.35</v>
      </c>
      <c r="R5" s="201">
        <v>0.68</v>
      </c>
      <c r="S5" s="201">
        <v>0.43</v>
      </c>
      <c r="T5" s="201">
        <v>0.05</v>
      </c>
      <c r="U5" s="201">
        <v>2.11</v>
      </c>
      <c r="V5" s="201">
        <v>0.32</v>
      </c>
      <c r="W5" s="201">
        <v>0.69</v>
      </c>
      <c r="X5" s="201">
        <v>2.29</v>
      </c>
      <c r="Y5" s="201">
        <v>0</v>
      </c>
      <c r="Z5" s="201">
        <v>4.3</v>
      </c>
      <c r="AA5" s="201">
        <v>1.39</v>
      </c>
      <c r="AB5" s="201">
        <v>0</v>
      </c>
      <c r="AC5" s="201">
        <v>14.14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-400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0.14000000000000001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-6.72</v>
      </c>
      <c r="E6" s="201">
        <v>0</v>
      </c>
      <c r="F6" s="201">
        <v>0</v>
      </c>
      <c r="G6" s="201">
        <v>-5.47</v>
      </c>
      <c r="H6" s="201">
        <v>0</v>
      </c>
      <c r="I6" s="201">
        <v>0</v>
      </c>
      <c r="J6" s="201">
        <v>-18.329999999999998</v>
      </c>
      <c r="K6" s="201">
        <v>17.98</v>
      </c>
      <c r="L6" s="201">
        <v>0.64</v>
      </c>
      <c r="M6" s="201">
        <v>2.33</v>
      </c>
      <c r="N6" s="201">
        <v>1.93</v>
      </c>
      <c r="O6" s="201">
        <v>2.69</v>
      </c>
      <c r="P6" s="201">
        <v>1.1399999999999999</v>
      </c>
      <c r="Q6" s="201">
        <v>0.35</v>
      </c>
      <c r="R6" s="201">
        <v>0.68</v>
      </c>
      <c r="S6" s="201">
        <v>0.43</v>
      </c>
      <c r="T6" s="201">
        <v>0.05</v>
      </c>
      <c r="U6" s="201">
        <v>2.11</v>
      </c>
      <c r="V6" s="201">
        <v>0.32</v>
      </c>
      <c r="W6" s="201">
        <v>0.69</v>
      </c>
      <c r="X6" s="201">
        <v>2.29</v>
      </c>
      <c r="Y6" s="201">
        <v>0</v>
      </c>
      <c r="Z6" s="201">
        <v>4.3</v>
      </c>
      <c r="AA6" s="201">
        <v>1.39</v>
      </c>
      <c r="AB6" s="201">
        <v>0</v>
      </c>
      <c r="AC6" s="201">
        <v>14.14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-400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0.14000000000000001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17.489999999999998</v>
      </c>
      <c r="E7" s="201">
        <v>0</v>
      </c>
      <c r="F7" s="201">
        <v>0</v>
      </c>
      <c r="G7" s="201">
        <v>31.12</v>
      </c>
      <c r="H7" s="201">
        <v>0</v>
      </c>
      <c r="I7" s="201">
        <v>0</v>
      </c>
      <c r="J7" s="201">
        <v>22.2</v>
      </c>
      <c r="K7" s="201">
        <v>17.989999999999998</v>
      </c>
      <c r="L7" s="201">
        <v>0.64</v>
      </c>
      <c r="M7" s="201">
        <v>2.33</v>
      </c>
      <c r="N7" s="201">
        <v>1.93</v>
      </c>
      <c r="O7" s="201">
        <v>2.69</v>
      </c>
      <c r="P7" s="201">
        <v>1.1399999999999999</v>
      </c>
      <c r="Q7" s="201">
        <v>0.35</v>
      </c>
      <c r="R7" s="201">
        <v>0.68</v>
      </c>
      <c r="S7" s="201">
        <v>0.43</v>
      </c>
      <c r="T7" s="201">
        <v>0.05</v>
      </c>
      <c r="U7" s="201">
        <v>2.11</v>
      </c>
      <c r="V7" s="201">
        <v>0.32</v>
      </c>
      <c r="W7" s="201">
        <v>0.69</v>
      </c>
      <c r="X7" s="201">
        <v>2.29</v>
      </c>
      <c r="Y7" s="201">
        <v>0</v>
      </c>
      <c r="Z7" s="201">
        <v>4.3</v>
      </c>
      <c r="AA7" s="201">
        <v>1.39</v>
      </c>
      <c r="AB7" s="201">
        <v>0</v>
      </c>
      <c r="AC7" s="201">
        <v>14.14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-12.95</v>
      </c>
      <c r="AL7" s="201">
        <v>0</v>
      </c>
      <c r="AM7" s="201">
        <v>0</v>
      </c>
      <c r="AN7" s="201">
        <v>0</v>
      </c>
      <c r="AO7" s="201">
        <v>-250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0.14000000000000001</v>
      </c>
      <c r="AW7" s="201">
        <v>0.32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22.4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33.21</v>
      </c>
      <c r="K8" s="201">
        <v>17.989999999999998</v>
      </c>
      <c r="L8" s="201">
        <v>0.64</v>
      </c>
      <c r="M8" s="201">
        <v>2.33</v>
      </c>
      <c r="N8" s="201">
        <v>1.93</v>
      </c>
      <c r="O8" s="201">
        <v>2.69</v>
      </c>
      <c r="P8" s="201">
        <v>1.1399999999999999</v>
      </c>
      <c r="Q8" s="201">
        <v>0.35</v>
      </c>
      <c r="R8" s="201">
        <v>0.69</v>
      </c>
      <c r="S8" s="201">
        <v>0.43</v>
      </c>
      <c r="T8" s="201">
        <v>0.05</v>
      </c>
      <c r="U8" s="201">
        <v>2.11</v>
      </c>
      <c r="V8" s="201">
        <v>0.32</v>
      </c>
      <c r="W8" s="201">
        <v>0.69</v>
      </c>
      <c r="X8" s="201">
        <v>2.29</v>
      </c>
      <c r="Y8" s="201">
        <v>0</v>
      </c>
      <c r="Z8" s="201">
        <v>4.3</v>
      </c>
      <c r="AA8" s="201">
        <v>1.39</v>
      </c>
      <c r="AB8" s="201">
        <v>0</v>
      </c>
      <c r="AC8" s="201">
        <v>14.14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-12.95</v>
      </c>
      <c r="AL8" s="201">
        <v>0</v>
      </c>
      <c r="AM8" s="201">
        <v>0</v>
      </c>
      <c r="AN8" s="201">
        <v>0</v>
      </c>
      <c r="AO8" s="201">
        <v>-250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0.14000000000000001</v>
      </c>
      <c r="AW8" s="201">
        <v>0.32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22.4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33.21</v>
      </c>
      <c r="K9" s="201">
        <v>17.989999999999998</v>
      </c>
      <c r="L9" s="201">
        <v>0.64</v>
      </c>
      <c r="M9" s="201">
        <v>2.33</v>
      </c>
      <c r="N9" s="201">
        <v>1.93</v>
      </c>
      <c r="O9" s="201">
        <v>2.69</v>
      </c>
      <c r="P9" s="201">
        <v>1.08</v>
      </c>
      <c r="Q9" s="201">
        <v>0.35</v>
      </c>
      <c r="R9" s="201">
        <v>0.69</v>
      </c>
      <c r="S9" s="201">
        <v>0.43</v>
      </c>
      <c r="T9" s="201">
        <v>0.05</v>
      </c>
      <c r="U9" s="201">
        <v>2.11</v>
      </c>
      <c r="V9" s="201">
        <v>0.32</v>
      </c>
      <c r="W9" s="201">
        <v>0.69</v>
      </c>
      <c r="X9" s="201">
        <v>2.29</v>
      </c>
      <c r="Y9" s="201">
        <v>0</v>
      </c>
      <c r="Z9" s="201">
        <v>4.3</v>
      </c>
      <c r="AA9" s="201">
        <v>1.39</v>
      </c>
      <c r="AB9" s="201">
        <v>0</v>
      </c>
      <c r="AC9" s="201">
        <v>14.14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-12.95</v>
      </c>
      <c r="AL9" s="201">
        <v>0</v>
      </c>
      <c r="AM9" s="201">
        <v>0</v>
      </c>
      <c r="AN9" s="201">
        <v>0</v>
      </c>
      <c r="AO9" s="201">
        <v>-250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0.14000000000000001</v>
      </c>
      <c r="AW9" s="201">
        <v>0.32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22.4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33.630000000000003</v>
      </c>
      <c r="K10" s="201">
        <v>17.989999999999998</v>
      </c>
      <c r="L10" s="201">
        <v>0.64</v>
      </c>
      <c r="M10" s="201">
        <v>2.33</v>
      </c>
      <c r="N10" s="201">
        <v>1.93</v>
      </c>
      <c r="O10" s="201">
        <v>2.69</v>
      </c>
      <c r="P10" s="201">
        <v>1.08</v>
      </c>
      <c r="Q10" s="201">
        <v>0.35</v>
      </c>
      <c r="R10" s="201">
        <v>0.69</v>
      </c>
      <c r="S10" s="201">
        <v>0.43</v>
      </c>
      <c r="T10" s="201">
        <v>0.05</v>
      </c>
      <c r="U10" s="201">
        <v>2.11</v>
      </c>
      <c r="V10" s="201">
        <v>0.32</v>
      </c>
      <c r="W10" s="201">
        <v>0.69</v>
      </c>
      <c r="X10" s="201">
        <v>2.29</v>
      </c>
      <c r="Y10" s="201">
        <v>0</v>
      </c>
      <c r="Z10" s="201">
        <v>4.3</v>
      </c>
      <c r="AA10" s="201">
        <v>1.39</v>
      </c>
      <c r="AB10" s="201">
        <v>0</v>
      </c>
      <c r="AC10" s="201">
        <v>14.14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-12.95</v>
      </c>
      <c r="AL10" s="201">
        <v>0</v>
      </c>
      <c r="AM10" s="201">
        <v>0</v>
      </c>
      <c r="AN10" s="201">
        <v>0</v>
      </c>
      <c r="AO10" s="201">
        <v>-250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0.14000000000000001</v>
      </c>
      <c r="AW10" s="201">
        <v>0.32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22.57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33.630000000000003</v>
      </c>
      <c r="K11" s="201">
        <v>17.989999999999998</v>
      </c>
      <c r="L11" s="201">
        <v>0.63</v>
      </c>
      <c r="M11" s="201">
        <v>2.33</v>
      </c>
      <c r="N11" s="201">
        <v>1.93</v>
      </c>
      <c r="O11" s="201">
        <v>2.69</v>
      </c>
      <c r="P11" s="201">
        <v>1.08</v>
      </c>
      <c r="Q11" s="201">
        <v>0.35</v>
      </c>
      <c r="R11" s="201">
        <v>0.69</v>
      </c>
      <c r="S11" s="201">
        <v>0.43</v>
      </c>
      <c r="T11" s="201">
        <v>0.05</v>
      </c>
      <c r="U11" s="201">
        <v>2.11</v>
      </c>
      <c r="V11" s="201">
        <v>0.32</v>
      </c>
      <c r="W11" s="201">
        <v>0.69</v>
      </c>
      <c r="X11" s="201">
        <v>2.29</v>
      </c>
      <c r="Y11" s="201">
        <v>0</v>
      </c>
      <c r="Z11" s="201">
        <v>4.3</v>
      </c>
      <c r="AA11" s="201">
        <v>1.39</v>
      </c>
      <c r="AB11" s="201">
        <v>0</v>
      </c>
      <c r="AC11" s="201">
        <v>14.14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91.48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0.14000000000000001</v>
      </c>
      <c r="AW11" s="201">
        <v>0.32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22.57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33.630000000000003</v>
      </c>
      <c r="K12" s="201">
        <v>17.989999999999998</v>
      </c>
      <c r="L12" s="201">
        <v>0.63</v>
      </c>
      <c r="M12" s="201">
        <v>2.33</v>
      </c>
      <c r="N12" s="201">
        <v>1.93</v>
      </c>
      <c r="O12" s="201">
        <v>2.69</v>
      </c>
      <c r="P12" s="201">
        <v>1.08</v>
      </c>
      <c r="Q12" s="201">
        <v>0.35</v>
      </c>
      <c r="R12" s="201">
        <v>0.69</v>
      </c>
      <c r="S12" s="201">
        <v>0.43</v>
      </c>
      <c r="T12" s="201">
        <v>0.05</v>
      </c>
      <c r="U12" s="201">
        <v>2.11</v>
      </c>
      <c r="V12" s="201">
        <v>0.32</v>
      </c>
      <c r="W12" s="201">
        <v>0.69</v>
      </c>
      <c r="X12" s="201">
        <v>2.29</v>
      </c>
      <c r="Y12" s="201">
        <v>0</v>
      </c>
      <c r="Z12" s="201">
        <v>4.3</v>
      </c>
      <c r="AA12" s="201">
        <v>1.39</v>
      </c>
      <c r="AB12" s="201">
        <v>0</v>
      </c>
      <c r="AC12" s="201">
        <v>14.14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91.48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0.14000000000000001</v>
      </c>
      <c r="AW12" s="201">
        <v>0.32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22.57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33.630000000000003</v>
      </c>
      <c r="K13" s="201">
        <v>17.989999999999998</v>
      </c>
      <c r="L13" s="201">
        <v>0.63</v>
      </c>
      <c r="M13" s="201">
        <v>2.33</v>
      </c>
      <c r="N13" s="201">
        <v>1.93</v>
      </c>
      <c r="O13" s="201">
        <v>2.69</v>
      </c>
      <c r="P13" s="201">
        <v>1.08</v>
      </c>
      <c r="Q13" s="201">
        <v>0.35</v>
      </c>
      <c r="R13" s="201">
        <v>0.69</v>
      </c>
      <c r="S13" s="201">
        <v>0.43</v>
      </c>
      <c r="T13" s="201">
        <v>0.05</v>
      </c>
      <c r="U13" s="201">
        <v>2.11</v>
      </c>
      <c r="V13" s="201">
        <v>0.32</v>
      </c>
      <c r="W13" s="201">
        <v>0.69</v>
      </c>
      <c r="X13" s="201">
        <v>2.29</v>
      </c>
      <c r="Y13" s="201">
        <v>0</v>
      </c>
      <c r="Z13" s="201">
        <v>4.3</v>
      </c>
      <c r="AA13" s="201">
        <v>1.39</v>
      </c>
      <c r="AB13" s="201">
        <v>0</v>
      </c>
      <c r="AC13" s="201">
        <v>14.14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91.48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0.14000000000000001</v>
      </c>
      <c r="AW13" s="201">
        <v>0.32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22.57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33.630000000000003</v>
      </c>
      <c r="K14" s="201">
        <v>17.989999999999998</v>
      </c>
      <c r="L14" s="201">
        <v>0.63</v>
      </c>
      <c r="M14" s="201">
        <v>2.33</v>
      </c>
      <c r="N14" s="201">
        <v>1.93</v>
      </c>
      <c r="O14" s="201">
        <v>2.69</v>
      </c>
      <c r="P14" s="201">
        <v>1.08</v>
      </c>
      <c r="Q14" s="201">
        <v>0.35</v>
      </c>
      <c r="R14" s="201">
        <v>0.69</v>
      </c>
      <c r="S14" s="201">
        <v>0.43</v>
      </c>
      <c r="T14" s="201">
        <v>0.05</v>
      </c>
      <c r="U14" s="201">
        <v>2.11</v>
      </c>
      <c r="V14" s="201">
        <v>0.32</v>
      </c>
      <c r="W14" s="201">
        <v>0.69</v>
      </c>
      <c r="X14" s="201">
        <v>2.29</v>
      </c>
      <c r="Y14" s="201">
        <v>0</v>
      </c>
      <c r="Z14" s="201">
        <v>4.3</v>
      </c>
      <c r="AA14" s="201">
        <v>1.39</v>
      </c>
      <c r="AB14" s="201">
        <v>0</v>
      </c>
      <c r="AC14" s="201">
        <v>14.14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91.48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0.14000000000000001</v>
      </c>
      <c r="AW14" s="201">
        <v>0.32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22.57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34.119999999999997</v>
      </c>
      <c r="K15" s="201">
        <v>17.98</v>
      </c>
      <c r="L15" s="201">
        <v>0.64</v>
      </c>
      <c r="M15" s="201">
        <v>2.33</v>
      </c>
      <c r="N15" s="201">
        <v>1.93</v>
      </c>
      <c r="O15" s="201">
        <v>2.69</v>
      </c>
      <c r="P15" s="201">
        <v>1.08</v>
      </c>
      <c r="Q15" s="201">
        <v>0.35</v>
      </c>
      <c r="R15" s="201">
        <v>0.69</v>
      </c>
      <c r="S15" s="201">
        <v>0.43</v>
      </c>
      <c r="T15" s="201">
        <v>0.05</v>
      </c>
      <c r="U15" s="201">
        <v>2.11</v>
      </c>
      <c r="V15" s="201">
        <v>0.32</v>
      </c>
      <c r="W15" s="201">
        <v>0.69</v>
      </c>
      <c r="X15" s="201">
        <v>2.29</v>
      </c>
      <c r="Y15" s="201">
        <v>0</v>
      </c>
      <c r="Z15" s="201">
        <v>4.3</v>
      </c>
      <c r="AA15" s="201">
        <v>1.39</v>
      </c>
      <c r="AB15" s="201">
        <v>0</v>
      </c>
      <c r="AC15" s="201">
        <v>14.14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170.7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0.14000000000000001</v>
      </c>
      <c r="AW15" s="201">
        <v>0.32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22.57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34.119999999999997</v>
      </c>
      <c r="K16" s="201">
        <v>17.98</v>
      </c>
      <c r="L16" s="201">
        <v>0.64</v>
      </c>
      <c r="M16" s="201">
        <v>2.33</v>
      </c>
      <c r="N16" s="201">
        <v>1.93</v>
      </c>
      <c r="O16" s="201">
        <v>2.69</v>
      </c>
      <c r="P16" s="201">
        <v>1.08</v>
      </c>
      <c r="Q16" s="201">
        <v>0.35</v>
      </c>
      <c r="R16" s="201">
        <v>0.69</v>
      </c>
      <c r="S16" s="201">
        <v>0.43</v>
      </c>
      <c r="T16" s="201">
        <v>0.05</v>
      </c>
      <c r="U16" s="201">
        <v>2.11</v>
      </c>
      <c r="V16" s="201">
        <v>0.32</v>
      </c>
      <c r="W16" s="201">
        <v>0.69</v>
      </c>
      <c r="X16" s="201">
        <v>2.29</v>
      </c>
      <c r="Y16" s="201">
        <v>0</v>
      </c>
      <c r="Z16" s="201">
        <v>4.3</v>
      </c>
      <c r="AA16" s="201">
        <v>1.39</v>
      </c>
      <c r="AB16" s="201">
        <v>0</v>
      </c>
      <c r="AC16" s="201">
        <v>14.14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170.7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0.14000000000000001</v>
      </c>
      <c r="AW16" s="201">
        <v>0.32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22.57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34.119999999999997</v>
      </c>
      <c r="K17" s="201">
        <v>17.98</v>
      </c>
      <c r="L17" s="201">
        <v>10.85</v>
      </c>
      <c r="M17" s="201">
        <v>2.33</v>
      </c>
      <c r="N17" s="201">
        <v>1.93</v>
      </c>
      <c r="O17" s="201">
        <v>2.69</v>
      </c>
      <c r="P17" s="201">
        <v>1.08</v>
      </c>
      <c r="Q17" s="201">
        <v>0.35</v>
      </c>
      <c r="R17" s="201">
        <v>0.69</v>
      </c>
      <c r="S17" s="201">
        <v>0.43</v>
      </c>
      <c r="T17" s="201">
        <v>0.05</v>
      </c>
      <c r="U17" s="201">
        <v>2.11</v>
      </c>
      <c r="V17" s="201">
        <v>0.32</v>
      </c>
      <c r="W17" s="201">
        <v>0.69</v>
      </c>
      <c r="X17" s="201">
        <v>2.29</v>
      </c>
      <c r="Y17" s="201">
        <v>0</v>
      </c>
      <c r="Z17" s="201">
        <v>4.3</v>
      </c>
      <c r="AA17" s="201">
        <v>1.39</v>
      </c>
      <c r="AB17" s="201">
        <v>0</v>
      </c>
      <c r="AC17" s="201">
        <v>14.14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170.7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0.14000000000000001</v>
      </c>
      <c r="AW17" s="201">
        <v>0.32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22.57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34.119999999999997</v>
      </c>
      <c r="K18" s="201">
        <v>17.98</v>
      </c>
      <c r="L18" s="201">
        <v>10.85</v>
      </c>
      <c r="M18" s="201">
        <v>2.33</v>
      </c>
      <c r="N18" s="201">
        <v>1.93</v>
      </c>
      <c r="O18" s="201">
        <v>2.69</v>
      </c>
      <c r="P18" s="201">
        <v>1.08</v>
      </c>
      <c r="Q18" s="201">
        <v>0.35</v>
      </c>
      <c r="R18" s="201">
        <v>0.69</v>
      </c>
      <c r="S18" s="201">
        <v>0.43</v>
      </c>
      <c r="T18" s="201">
        <v>0.05</v>
      </c>
      <c r="U18" s="201">
        <v>2.11</v>
      </c>
      <c r="V18" s="201">
        <v>0.32</v>
      </c>
      <c r="W18" s="201">
        <v>0.69</v>
      </c>
      <c r="X18" s="201">
        <v>2.29</v>
      </c>
      <c r="Y18" s="201">
        <v>0</v>
      </c>
      <c r="Z18" s="201">
        <v>4.3</v>
      </c>
      <c r="AA18" s="201">
        <v>1.39</v>
      </c>
      <c r="AB18" s="201">
        <v>0</v>
      </c>
      <c r="AC18" s="201">
        <v>14.14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170.7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0.14000000000000001</v>
      </c>
      <c r="AW18" s="201">
        <v>0.32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34.54</v>
      </c>
      <c r="K19" s="201">
        <v>17.98</v>
      </c>
      <c r="L19" s="201">
        <v>10.85</v>
      </c>
      <c r="M19" s="201">
        <v>2.33</v>
      </c>
      <c r="N19" s="201">
        <v>1.93</v>
      </c>
      <c r="O19" s="201">
        <v>2.69</v>
      </c>
      <c r="P19" s="201">
        <v>0.97</v>
      </c>
      <c r="Q19" s="201">
        <v>0.34</v>
      </c>
      <c r="R19" s="201">
        <v>0.69</v>
      </c>
      <c r="S19" s="201">
        <v>0.43</v>
      </c>
      <c r="T19" s="201">
        <v>0.05</v>
      </c>
      <c r="U19" s="201">
        <v>2.11</v>
      </c>
      <c r="V19" s="201">
        <v>0.32</v>
      </c>
      <c r="W19" s="201">
        <v>0.69</v>
      </c>
      <c r="X19" s="201">
        <v>2.29</v>
      </c>
      <c r="Y19" s="201">
        <v>0</v>
      </c>
      <c r="Z19" s="201">
        <v>4.3</v>
      </c>
      <c r="AA19" s="201">
        <v>1.39</v>
      </c>
      <c r="AB19" s="201">
        <v>0</v>
      </c>
      <c r="AC19" s="201">
        <v>14.14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170.7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0.14000000000000001</v>
      </c>
      <c r="AW19" s="201">
        <v>0.32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34.54</v>
      </c>
      <c r="K20" s="201">
        <v>49.12</v>
      </c>
      <c r="L20" s="201">
        <v>10.85</v>
      </c>
      <c r="M20" s="201">
        <v>2.33</v>
      </c>
      <c r="N20" s="201">
        <v>1.93</v>
      </c>
      <c r="O20" s="201">
        <v>2.69</v>
      </c>
      <c r="P20" s="201">
        <v>0.97</v>
      </c>
      <c r="Q20" s="201">
        <v>0.34</v>
      </c>
      <c r="R20" s="201">
        <v>0.69</v>
      </c>
      <c r="S20" s="201">
        <v>0.43</v>
      </c>
      <c r="T20" s="201">
        <v>0.05</v>
      </c>
      <c r="U20" s="201">
        <v>2.11</v>
      </c>
      <c r="V20" s="201">
        <v>0.32</v>
      </c>
      <c r="W20" s="201">
        <v>0.69</v>
      </c>
      <c r="X20" s="201">
        <v>2.29</v>
      </c>
      <c r="Y20" s="201">
        <v>0</v>
      </c>
      <c r="Z20" s="201">
        <v>4.3</v>
      </c>
      <c r="AA20" s="201">
        <v>1.39</v>
      </c>
      <c r="AB20" s="201">
        <v>0</v>
      </c>
      <c r="AC20" s="201">
        <v>14.14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170.7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0.14000000000000001</v>
      </c>
      <c r="AW20" s="201">
        <v>0.32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34.54</v>
      </c>
      <c r="K21" s="201">
        <v>97.36</v>
      </c>
      <c r="L21" s="201">
        <v>10.85</v>
      </c>
      <c r="M21" s="201">
        <v>2.33</v>
      </c>
      <c r="N21" s="201">
        <v>1.93</v>
      </c>
      <c r="O21" s="201">
        <v>2.69</v>
      </c>
      <c r="P21" s="201">
        <v>0.97</v>
      </c>
      <c r="Q21" s="201">
        <v>0.34</v>
      </c>
      <c r="R21" s="201">
        <v>0.69</v>
      </c>
      <c r="S21" s="201">
        <v>0.43</v>
      </c>
      <c r="T21" s="201">
        <v>0.05</v>
      </c>
      <c r="U21" s="201">
        <v>2.11</v>
      </c>
      <c r="V21" s="201">
        <v>0.32</v>
      </c>
      <c r="W21" s="201">
        <v>0.69</v>
      </c>
      <c r="X21" s="201">
        <v>2.29</v>
      </c>
      <c r="Y21" s="201">
        <v>0</v>
      </c>
      <c r="Z21" s="201">
        <v>4.3</v>
      </c>
      <c r="AA21" s="201">
        <v>1.39</v>
      </c>
      <c r="AB21" s="201">
        <v>0</v>
      </c>
      <c r="AC21" s="201">
        <v>14.14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170.7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0.14000000000000001</v>
      </c>
      <c r="AW21" s="201">
        <v>0.24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34.54</v>
      </c>
      <c r="K22" s="201">
        <v>145.61000000000001</v>
      </c>
      <c r="L22" s="201">
        <v>10.85</v>
      </c>
      <c r="M22" s="201">
        <v>2.33</v>
      </c>
      <c r="N22" s="201">
        <v>1.93</v>
      </c>
      <c r="O22" s="201">
        <v>2.69</v>
      </c>
      <c r="P22" s="201">
        <v>0.97</v>
      </c>
      <c r="Q22" s="201">
        <v>0.34</v>
      </c>
      <c r="R22" s="201">
        <v>0.68</v>
      </c>
      <c r="S22" s="201">
        <v>0.43</v>
      </c>
      <c r="T22" s="201">
        <v>0.05</v>
      </c>
      <c r="U22" s="201">
        <v>2.11</v>
      </c>
      <c r="V22" s="201">
        <v>0.32</v>
      </c>
      <c r="W22" s="201">
        <v>0.69</v>
      </c>
      <c r="X22" s="201">
        <v>2.29</v>
      </c>
      <c r="Y22" s="201">
        <v>0</v>
      </c>
      <c r="Z22" s="201">
        <v>4.3</v>
      </c>
      <c r="AA22" s="201">
        <v>1.39</v>
      </c>
      <c r="AB22" s="201">
        <v>0</v>
      </c>
      <c r="AC22" s="201">
        <v>14.14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170.7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0.14000000000000001</v>
      </c>
      <c r="AW22" s="201">
        <v>0.24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34.54</v>
      </c>
      <c r="K23" s="201">
        <v>145.6</v>
      </c>
      <c r="L23" s="201">
        <v>10.8</v>
      </c>
      <c r="M23" s="201">
        <v>2.33</v>
      </c>
      <c r="N23" s="201">
        <v>1.93</v>
      </c>
      <c r="O23" s="201">
        <v>2.69</v>
      </c>
      <c r="P23" s="201">
        <v>0.97</v>
      </c>
      <c r="Q23" s="201">
        <v>0.34</v>
      </c>
      <c r="R23" s="201">
        <v>0.69</v>
      </c>
      <c r="S23" s="201">
        <v>0.43</v>
      </c>
      <c r="T23" s="201">
        <v>0.05</v>
      </c>
      <c r="U23" s="201">
        <v>2.11</v>
      </c>
      <c r="V23" s="201">
        <v>0.32</v>
      </c>
      <c r="W23" s="201">
        <v>0.69</v>
      </c>
      <c r="X23" s="201">
        <v>2.29</v>
      </c>
      <c r="Y23" s="201">
        <v>0</v>
      </c>
      <c r="Z23" s="201">
        <v>4.3</v>
      </c>
      <c r="AA23" s="201">
        <v>1.39</v>
      </c>
      <c r="AB23" s="201">
        <v>0</v>
      </c>
      <c r="AC23" s="201">
        <v>14.14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170.7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0.14000000000000001</v>
      </c>
      <c r="AW23" s="201">
        <v>0.17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34.54</v>
      </c>
      <c r="K24" s="201">
        <v>193.85</v>
      </c>
      <c r="L24" s="201">
        <v>10.8</v>
      </c>
      <c r="M24" s="201">
        <v>2.33</v>
      </c>
      <c r="N24" s="201">
        <v>1.93</v>
      </c>
      <c r="O24" s="201">
        <v>2.69</v>
      </c>
      <c r="P24" s="201">
        <v>0.97</v>
      </c>
      <c r="Q24" s="201">
        <v>0.34</v>
      </c>
      <c r="R24" s="201">
        <v>0.69</v>
      </c>
      <c r="S24" s="201">
        <v>0.43</v>
      </c>
      <c r="T24" s="201">
        <v>0.05</v>
      </c>
      <c r="U24" s="201">
        <v>2.11</v>
      </c>
      <c r="V24" s="201">
        <v>0.32</v>
      </c>
      <c r="W24" s="201">
        <v>0.69</v>
      </c>
      <c r="X24" s="201">
        <v>2.29</v>
      </c>
      <c r="Y24" s="201">
        <v>0</v>
      </c>
      <c r="Z24" s="201">
        <v>4.3</v>
      </c>
      <c r="AA24" s="201">
        <v>1.39</v>
      </c>
      <c r="AB24" s="201">
        <v>0</v>
      </c>
      <c r="AC24" s="201">
        <v>14.14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170.7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0.14000000000000001</v>
      </c>
      <c r="AW24" s="201">
        <v>0.17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34.54</v>
      </c>
      <c r="K25" s="201">
        <v>240.17</v>
      </c>
      <c r="L25" s="201">
        <v>10.8</v>
      </c>
      <c r="M25" s="201">
        <v>2.33</v>
      </c>
      <c r="N25" s="201">
        <v>1.93</v>
      </c>
      <c r="O25" s="201">
        <v>2.69</v>
      </c>
      <c r="P25" s="201">
        <v>0.97</v>
      </c>
      <c r="Q25" s="201">
        <v>0.34</v>
      </c>
      <c r="R25" s="201">
        <v>0.68</v>
      </c>
      <c r="S25" s="201">
        <v>0.43</v>
      </c>
      <c r="T25" s="201">
        <v>0.05</v>
      </c>
      <c r="U25" s="201">
        <v>2.11</v>
      </c>
      <c r="V25" s="201">
        <v>0.32</v>
      </c>
      <c r="W25" s="201">
        <v>0.69</v>
      </c>
      <c r="X25" s="201">
        <v>2.29</v>
      </c>
      <c r="Y25" s="201">
        <v>0</v>
      </c>
      <c r="Z25" s="201">
        <v>4.3</v>
      </c>
      <c r="AA25" s="201">
        <v>1.39</v>
      </c>
      <c r="AB25" s="201">
        <v>0</v>
      </c>
      <c r="AC25" s="201">
        <v>14.14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170.7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0.14000000000000001</v>
      </c>
      <c r="AW25" s="201">
        <v>0.17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34.54</v>
      </c>
      <c r="K26" s="201">
        <v>240.16</v>
      </c>
      <c r="L26" s="201">
        <v>10.8</v>
      </c>
      <c r="M26" s="201">
        <v>2.33</v>
      </c>
      <c r="N26" s="201">
        <v>1.93</v>
      </c>
      <c r="O26" s="201">
        <v>2.69</v>
      </c>
      <c r="P26" s="201">
        <v>0.97</v>
      </c>
      <c r="Q26" s="201">
        <v>0.34</v>
      </c>
      <c r="R26" s="201">
        <v>0.69</v>
      </c>
      <c r="S26" s="201">
        <v>0.43</v>
      </c>
      <c r="T26" s="201">
        <v>0.05</v>
      </c>
      <c r="U26" s="201">
        <v>2.11</v>
      </c>
      <c r="V26" s="201">
        <v>0.32</v>
      </c>
      <c r="W26" s="201">
        <v>0.69</v>
      </c>
      <c r="X26" s="201">
        <v>2.29</v>
      </c>
      <c r="Y26" s="201">
        <v>0</v>
      </c>
      <c r="Z26" s="201">
        <v>4.3</v>
      </c>
      <c r="AA26" s="201">
        <v>1.39</v>
      </c>
      <c r="AB26" s="201">
        <v>0</v>
      </c>
      <c r="AC26" s="201">
        <v>14.14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170.7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0.14000000000000001</v>
      </c>
      <c r="AW26" s="201">
        <v>0.17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34.54</v>
      </c>
      <c r="K27" s="201">
        <v>240.17</v>
      </c>
      <c r="L27" s="201">
        <v>10.8</v>
      </c>
      <c r="M27" s="201">
        <v>2.33</v>
      </c>
      <c r="N27" s="201">
        <v>1.93</v>
      </c>
      <c r="O27" s="201">
        <v>2.69</v>
      </c>
      <c r="P27" s="201">
        <v>0.97</v>
      </c>
      <c r="Q27" s="201">
        <v>0.34</v>
      </c>
      <c r="R27" s="201">
        <v>0.68</v>
      </c>
      <c r="S27" s="201">
        <v>0.43</v>
      </c>
      <c r="T27" s="201">
        <v>0.05</v>
      </c>
      <c r="U27" s="201">
        <v>2.11</v>
      </c>
      <c r="V27" s="201">
        <v>0.32</v>
      </c>
      <c r="W27" s="201">
        <v>0.69</v>
      </c>
      <c r="X27" s="201">
        <v>2.29</v>
      </c>
      <c r="Y27" s="201">
        <v>0</v>
      </c>
      <c r="Z27" s="201">
        <v>4.3</v>
      </c>
      <c r="AA27" s="201">
        <v>1.39</v>
      </c>
      <c r="AB27" s="201">
        <v>0</v>
      </c>
      <c r="AC27" s="201">
        <v>14.14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170.7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0.14000000000000001</v>
      </c>
      <c r="AW27" s="201">
        <v>0.17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34.54</v>
      </c>
      <c r="K28" s="201">
        <v>240.17</v>
      </c>
      <c r="L28" s="201">
        <v>10.8</v>
      </c>
      <c r="M28" s="201">
        <v>2.33</v>
      </c>
      <c r="N28" s="201">
        <v>1.93</v>
      </c>
      <c r="O28" s="201">
        <v>2.69</v>
      </c>
      <c r="P28" s="201">
        <v>0.97</v>
      </c>
      <c r="Q28" s="201">
        <v>0.34</v>
      </c>
      <c r="R28" s="201">
        <v>0.68</v>
      </c>
      <c r="S28" s="201">
        <v>0.43</v>
      </c>
      <c r="T28" s="201">
        <v>0.05</v>
      </c>
      <c r="U28" s="201">
        <v>2.11</v>
      </c>
      <c r="V28" s="201">
        <v>0.32</v>
      </c>
      <c r="W28" s="201">
        <v>0.69</v>
      </c>
      <c r="X28" s="201">
        <v>2.29</v>
      </c>
      <c r="Y28" s="201">
        <v>0</v>
      </c>
      <c r="Z28" s="201">
        <v>4.3</v>
      </c>
      <c r="AA28" s="201">
        <v>1.39</v>
      </c>
      <c r="AB28" s="201">
        <v>0</v>
      </c>
      <c r="AC28" s="201">
        <v>14.14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170.7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0.14000000000000001</v>
      </c>
      <c r="AW28" s="201">
        <v>0.15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34.54</v>
      </c>
      <c r="K29" s="201">
        <v>247.14</v>
      </c>
      <c r="L29" s="201">
        <v>10.8</v>
      </c>
      <c r="M29" s="201">
        <v>2.33</v>
      </c>
      <c r="N29" s="201">
        <v>1.93</v>
      </c>
      <c r="O29" s="201">
        <v>2.69</v>
      </c>
      <c r="P29" s="201">
        <v>0.97</v>
      </c>
      <c r="Q29" s="201">
        <v>4.34</v>
      </c>
      <c r="R29" s="201">
        <v>8.94</v>
      </c>
      <c r="S29" s="201">
        <v>5.63</v>
      </c>
      <c r="T29" s="201">
        <v>0.65</v>
      </c>
      <c r="U29" s="201">
        <v>2.11</v>
      </c>
      <c r="V29" s="201">
        <v>0.32</v>
      </c>
      <c r="W29" s="201">
        <v>0.69</v>
      </c>
      <c r="X29" s="201">
        <v>2.29</v>
      </c>
      <c r="Y29" s="201">
        <v>0</v>
      </c>
      <c r="Z29" s="201">
        <v>4.3</v>
      </c>
      <c r="AA29" s="201">
        <v>20.32</v>
      </c>
      <c r="AB29" s="201">
        <v>0</v>
      </c>
      <c r="AC29" s="201">
        <v>14.14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170.7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0.14000000000000001</v>
      </c>
      <c r="AW29" s="201">
        <v>7.0000000000000007E-2</v>
      </c>
      <c r="AX29" s="201">
        <v>0.11</v>
      </c>
      <c r="AY29" s="201">
        <v>1.23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34.54</v>
      </c>
      <c r="K30" s="201">
        <v>240.16</v>
      </c>
      <c r="L30" s="201">
        <v>10.8</v>
      </c>
      <c r="M30" s="201">
        <v>2.33</v>
      </c>
      <c r="N30" s="201">
        <v>1.93</v>
      </c>
      <c r="O30" s="201">
        <v>2.69</v>
      </c>
      <c r="P30" s="201">
        <v>0.97</v>
      </c>
      <c r="Q30" s="201">
        <v>4.34</v>
      </c>
      <c r="R30" s="201">
        <v>9.2100000000000009</v>
      </c>
      <c r="S30" s="201">
        <v>5.63</v>
      </c>
      <c r="T30" s="201">
        <v>0.65</v>
      </c>
      <c r="U30" s="201">
        <v>2.11</v>
      </c>
      <c r="V30" s="201">
        <v>0.32</v>
      </c>
      <c r="W30" s="201">
        <v>0.69</v>
      </c>
      <c r="X30" s="201">
        <v>2.29</v>
      </c>
      <c r="Y30" s="201">
        <v>0</v>
      </c>
      <c r="Z30" s="201">
        <v>4.3</v>
      </c>
      <c r="AA30" s="201">
        <v>20.32</v>
      </c>
      <c r="AB30" s="201">
        <v>0</v>
      </c>
      <c r="AC30" s="201">
        <v>14.14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170.7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0.14000000000000001</v>
      </c>
      <c r="AW30" s="201">
        <v>7.0000000000000007E-2</v>
      </c>
      <c r="AX30" s="201">
        <v>0.11</v>
      </c>
      <c r="AY30" s="201">
        <v>1.23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240.17</v>
      </c>
      <c r="L31" s="201">
        <v>10.8</v>
      </c>
      <c r="M31" s="201">
        <v>2.33</v>
      </c>
      <c r="N31" s="201">
        <v>1.93</v>
      </c>
      <c r="O31" s="201">
        <v>2.69</v>
      </c>
      <c r="P31" s="201">
        <v>0.97</v>
      </c>
      <c r="Q31" s="201">
        <v>4.34</v>
      </c>
      <c r="R31" s="201">
        <v>9.2100000000000009</v>
      </c>
      <c r="S31" s="201">
        <v>5.63</v>
      </c>
      <c r="T31" s="201">
        <v>0.65</v>
      </c>
      <c r="U31" s="201">
        <v>2.11</v>
      </c>
      <c r="V31" s="201">
        <v>0.32</v>
      </c>
      <c r="W31" s="201">
        <v>0.69</v>
      </c>
      <c r="X31" s="201">
        <v>2.29</v>
      </c>
      <c r="Y31" s="201">
        <v>0</v>
      </c>
      <c r="Z31" s="201">
        <v>4.3</v>
      </c>
      <c r="AA31" s="201">
        <v>20.32</v>
      </c>
      <c r="AB31" s="201">
        <v>0</v>
      </c>
      <c r="AC31" s="201">
        <v>14.14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170.7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0.14000000000000001</v>
      </c>
      <c r="AW31" s="201">
        <v>7.0000000000000007E-2</v>
      </c>
      <c r="AX31" s="201">
        <v>0.11</v>
      </c>
      <c r="AY31" s="201">
        <v>1.23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240.17</v>
      </c>
      <c r="L32" s="201">
        <v>10.8</v>
      </c>
      <c r="M32" s="201">
        <v>2.33</v>
      </c>
      <c r="N32" s="201">
        <v>1.93</v>
      </c>
      <c r="O32" s="201">
        <v>2.69</v>
      </c>
      <c r="P32" s="201">
        <v>0.97</v>
      </c>
      <c r="Q32" s="201">
        <v>4.1500000000000004</v>
      </c>
      <c r="R32" s="201">
        <v>9.19</v>
      </c>
      <c r="S32" s="201">
        <v>5.63</v>
      </c>
      <c r="T32" s="201">
        <v>0.65</v>
      </c>
      <c r="U32" s="201">
        <v>2.11</v>
      </c>
      <c r="V32" s="201">
        <v>0.32</v>
      </c>
      <c r="W32" s="201">
        <v>0.69</v>
      </c>
      <c r="X32" s="201">
        <v>2.29</v>
      </c>
      <c r="Y32" s="201">
        <v>0</v>
      </c>
      <c r="Z32" s="201">
        <v>64.75</v>
      </c>
      <c r="AA32" s="201">
        <v>14.32</v>
      </c>
      <c r="AB32" s="201">
        <v>0</v>
      </c>
      <c r="AC32" s="201">
        <v>14.14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170.7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0.14000000000000001</v>
      </c>
      <c r="AW32" s="201">
        <v>7.0000000000000007E-2</v>
      </c>
      <c r="AX32" s="201">
        <v>0.11</v>
      </c>
      <c r="AY32" s="201">
        <v>1.23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240.17</v>
      </c>
      <c r="L33" s="201">
        <v>10.8</v>
      </c>
      <c r="M33" s="201">
        <v>2.33</v>
      </c>
      <c r="N33" s="201">
        <v>1.93</v>
      </c>
      <c r="O33" s="201">
        <v>2.69</v>
      </c>
      <c r="P33" s="201">
        <v>0.97</v>
      </c>
      <c r="Q33" s="201">
        <v>4.1500000000000004</v>
      </c>
      <c r="R33" s="201">
        <v>9.19</v>
      </c>
      <c r="S33" s="201">
        <v>5.63</v>
      </c>
      <c r="T33" s="201">
        <v>0.65</v>
      </c>
      <c r="U33" s="201">
        <v>2.11</v>
      </c>
      <c r="V33" s="201">
        <v>3.83</v>
      </c>
      <c r="W33" s="201">
        <v>8.85</v>
      </c>
      <c r="X33" s="201">
        <v>2.29</v>
      </c>
      <c r="Y33" s="201">
        <v>0</v>
      </c>
      <c r="Z33" s="201">
        <v>64.739999999999995</v>
      </c>
      <c r="AA33" s="201">
        <v>14.32</v>
      </c>
      <c r="AB33" s="201">
        <v>0</v>
      </c>
      <c r="AC33" s="201">
        <v>14.14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170.7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0.14000000000000001</v>
      </c>
      <c r="AW33" s="201">
        <v>7.0000000000000007E-2</v>
      </c>
      <c r="AX33" s="201">
        <v>0.11</v>
      </c>
      <c r="AY33" s="201">
        <v>1.23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34.119999999999997</v>
      </c>
      <c r="K34" s="201">
        <v>240.17</v>
      </c>
      <c r="L34" s="201">
        <v>10.8</v>
      </c>
      <c r="M34" s="201">
        <v>2.33</v>
      </c>
      <c r="N34" s="201">
        <v>1.93</v>
      </c>
      <c r="O34" s="201">
        <v>2.69</v>
      </c>
      <c r="P34" s="201">
        <v>0.97</v>
      </c>
      <c r="Q34" s="201">
        <v>4.1500000000000004</v>
      </c>
      <c r="R34" s="201">
        <v>9.19</v>
      </c>
      <c r="S34" s="201">
        <v>5.63</v>
      </c>
      <c r="T34" s="201">
        <v>0.65</v>
      </c>
      <c r="U34" s="201">
        <v>2.11</v>
      </c>
      <c r="V34" s="201">
        <v>3.83</v>
      </c>
      <c r="W34" s="201">
        <v>8.84</v>
      </c>
      <c r="X34" s="201">
        <v>29.43</v>
      </c>
      <c r="Y34" s="201">
        <v>0</v>
      </c>
      <c r="Z34" s="201">
        <v>64.75</v>
      </c>
      <c r="AA34" s="201">
        <v>14.32</v>
      </c>
      <c r="AB34" s="201">
        <v>0</v>
      </c>
      <c r="AC34" s="201">
        <v>14.14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170.7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0.14000000000000001</v>
      </c>
      <c r="AW34" s="201">
        <v>7.0000000000000007E-2</v>
      </c>
      <c r="AX34" s="201">
        <v>0.11</v>
      </c>
      <c r="AY34" s="201">
        <v>1.23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34.119999999999997</v>
      </c>
      <c r="K35" s="201">
        <v>240.17</v>
      </c>
      <c r="L35" s="201">
        <v>10.59</v>
      </c>
      <c r="M35" s="201">
        <v>2.33</v>
      </c>
      <c r="N35" s="201">
        <v>1.93</v>
      </c>
      <c r="O35" s="201">
        <v>2.69</v>
      </c>
      <c r="P35" s="201">
        <v>0.97</v>
      </c>
      <c r="Q35" s="201">
        <v>4.1500000000000004</v>
      </c>
      <c r="R35" s="201">
        <v>9.19</v>
      </c>
      <c r="S35" s="201">
        <v>5.63</v>
      </c>
      <c r="T35" s="201">
        <v>0.65</v>
      </c>
      <c r="U35" s="201">
        <v>2.11</v>
      </c>
      <c r="V35" s="201">
        <v>3.83</v>
      </c>
      <c r="W35" s="201">
        <v>8.84</v>
      </c>
      <c r="X35" s="201">
        <v>29.43</v>
      </c>
      <c r="Y35" s="201">
        <v>0</v>
      </c>
      <c r="Z35" s="201">
        <v>64.75</v>
      </c>
      <c r="AA35" s="201">
        <v>14.32</v>
      </c>
      <c r="AB35" s="201">
        <v>0</v>
      </c>
      <c r="AC35" s="201">
        <v>14.14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12.45</v>
      </c>
      <c r="AM35" s="201">
        <v>0</v>
      </c>
      <c r="AN35" s="201">
        <v>0</v>
      </c>
      <c r="AO35" s="201">
        <v>170.7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0.14000000000000001</v>
      </c>
      <c r="AW35" s="201">
        <v>0</v>
      </c>
      <c r="AX35" s="201">
        <v>0.11</v>
      </c>
      <c r="AY35" s="201">
        <v>1.23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34.119999999999997</v>
      </c>
      <c r="K36" s="201">
        <v>240.17</v>
      </c>
      <c r="L36" s="201">
        <v>10.59</v>
      </c>
      <c r="M36" s="201">
        <v>2.33</v>
      </c>
      <c r="N36" s="201">
        <v>1.93</v>
      </c>
      <c r="O36" s="201">
        <v>2.69</v>
      </c>
      <c r="P36" s="201">
        <v>0.97</v>
      </c>
      <c r="Q36" s="201">
        <v>4.1500000000000004</v>
      </c>
      <c r="R36" s="201">
        <v>9.19</v>
      </c>
      <c r="S36" s="201">
        <v>5.63</v>
      </c>
      <c r="T36" s="201">
        <v>0.65</v>
      </c>
      <c r="U36" s="201">
        <v>2.11</v>
      </c>
      <c r="V36" s="201">
        <v>3.83</v>
      </c>
      <c r="W36" s="201">
        <v>8.84</v>
      </c>
      <c r="X36" s="201">
        <v>29.43</v>
      </c>
      <c r="Y36" s="201">
        <v>0</v>
      </c>
      <c r="Z36" s="201">
        <v>64.75</v>
      </c>
      <c r="AA36" s="201">
        <v>14.32</v>
      </c>
      <c r="AB36" s="201">
        <v>0</v>
      </c>
      <c r="AC36" s="201">
        <v>14.14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12.45</v>
      </c>
      <c r="AM36" s="201">
        <v>0</v>
      </c>
      <c r="AN36" s="201">
        <v>0</v>
      </c>
      <c r="AO36" s="201">
        <v>170.7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0.14000000000000001</v>
      </c>
      <c r="AW36" s="201">
        <v>0</v>
      </c>
      <c r="AX36" s="201">
        <v>0.11</v>
      </c>
      <c r="AY36" s="201">
        <v>1.23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34.119999999999997</v>
      </c>
      <c r="K37" s="201">
        <v>240.17</v>
      </c>
      <c r="L37" s="201">
        <v>10.59</v>
      </c>
      <c r="M37" s="201">
        <v>2.33</v>
      </c>
      <c r="N37" s="201">
        <v>1.93</v>
      </c>
      <c r="O37" s="201">
        <v>2.69</v>
      </c>
      <c r="P37" s="201">
        <v>0.97</v>
      </c>
      <c r="Q37" s="201">
        <v>4.1500000000000004</v>
      </c>
      <c r="R37" s="201">
        <v>9.19</v>
      </c>
      <c r="S37" s="201">
        <v>5.63</v>
      </c>
      <c r="T37" s="201">
        <v>0.65</v>
      </c>
      <c r="U37" s="201">
        <v>2.25</v>
      </c>
      <c r="V37" s="201">
        <v>3.83</v>
      </c>
      <c r="W37" s="201">
        <v>8.84</v>
      </c>
      <c r="X37" s="201">
        <v>29.43</v>
      </c>
      <c r="Y37" s="201">
        <v>0</v>
      </c>
      <c r="Z37" s="201">
        <v>64.739999999999995</v>
      </c>
      <c r="AA37" s="201">
        <v>14.32</v>
      </c>
      <c r="AB37" s="201">
        <v>0</v>
      </c>
      <c r="AC37" s="201">
        <v>14.14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170.7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0.14000000000000001</v>
      </c>
      <c r="AW37" s="201">
        <v>0</v>
      </c>
      <c r="AX37" s="201">
        <v>0.11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34.119999999999997</v>
      </c>
      <c r="K38" s="201">
        <v>240.17</v>
      </c>
      <c r="L38" s="201">
        <v>10.59</v>
      </c>
      <c r="M38" s="201">
        <v>2.33</v>
      </c>
      <c r="N38" s="201">
        <v>1.93</v>
      </c>
      <c r="O38" s="201">
        <v>2.69</v>
      </c>
      <c r="P38" s="201">
        <v>0.97</v>
      </c>
      <c r="Q38" s="201">
        <v>4.1500000000000004</v>
      </c>
      <c r="R38" s="201">
        <v>9.19</v>
      </c>
      <c r="S38" s="201">
        <v>5.63</v>
      </c>
      <c r="T38" s="201">
        <v>0.65</v>
      </c>
      <c r="U38" s="201">
        <v>2.13</v>
      </c>
      <c r="V38" s="201">
        <v>3.83</v>
      </c>
      <c r="W38" s="201">
        <v>8.84</v>
      </c>
      <c r="X38" s="201">
        <v>29.43</v>
      </c>
      <c r="Y38" s="201">
        <v>0</v>
      </c>
      <c r="Z38" s="201">
        <v>64.739999999999995</v>
      </c>
      <c r="AA38" s="201">
        <v>14.32</v>
      </c>
      <c r="AB38" s="201">
        <v>0</v>
      </c>
      <c r="AC38" s="201">
        <v>14.14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170.7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0.14000000000000001</v>
      </c>
      <c r="AW38" s="201">
        <v>0</v>
      </c>
      <c r="AX38" s="201">
        <v>0.11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34.119999999999997</v>
      </c>
      <c r="K39" s="201">
        <v>240.17</v>
      </c>
      <c r="L39" s="201">
        <v>10.59</v>
      </c>
      <c r="M39" s="201">
        <v>2.33</v>
      </c>
      <c r="N39" s="201">
        <v>1.93</v>
      </c>
      <c r="O39" s="201">
        <v>2.69</v>
      </c>
      <c r="P39" s="201">
        <v>0.97</v>
      </c>
      <c r="Q39" s="201">
        <v>4.1500000000000004</v>
      </c>
      <c r="R39" s="201">
        <v>9.19</v>
      </c>
      <c r="S39" s="201">
        <v>5.63</v>
      </c>
      <c r="T39" s="201">
        <v>0.65</v>
      </c>
      <c r="U39" s="201">
        <v>2.13</v>
      </c>
      <c r="V39" s="201">
        <v>3.83</v>
      </c>
      <c r="W39" s="201">
        <v>0.69</v>
      </c>
      <c r="X39" s="201">
        <v>2.29</v>
      </c>
      <c r="Y39" s="201">
        <v>0</v>
      </c>
      <c r="Z39" s="201">
        <v>64.739999999999995</v>
      </c>
      <c r="AA39" s="201">
        <v>14.32</v>
      </c>
      <c r="AB39" s="201">
        <v>0</v>
      </c>
      <c r="AC39" s="201">
        <v>14.14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164.48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0.14000000000000001</v>
      </c>
      <c r="AW39" s="201">
        <v>0</v>
      </c>
      <c r="AX39" s="201">
        <v>0.11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34.119999999999997</v>
      </c>
      <c r="K40" s="201">
        <v>240.17</v>
      </c>
      <c r="L40" s="201">
        <v>10.59</v>
      </c>
      <c r="M40" s="201">
        <v>2.33</v>
      </c>
      <c r="N40" s="201">
        <v>1.93</v>
      </c>
      <c r="O40" s="201">
        <v>2.69</v>
      </c>
      <c r="P40" s="201">
        <v>0.97</v>
      </c>
      <c r="Q40" s="201">
        <v>4.1500000000000004</v>
      </c>
      <c r="R40" s="201">
        <v>9.19</v>
      </c>
      <c r="S40" s="201">
        <v>5.63</v>
      </c>
      <c r="T40" s="201">
        <v>0.65</v>
      </c>
      <c r="U40" s="201">
        <v>2.13</v>
      </c>
      <c r="V40" s="201">
        <v>3.83</v>
      </c>
      <c r="W40" s="201">
        <v>0.69</v>
      </c>
      <c r="X40" s="201">
        <v>2.29</v>
      </c>
      <c r="Y40" s="201">
        <v>0</v>
      </c>
      <c r="Z40" s="201">
        <v>64.739999999999995</v>
      </c>
      <c r="AA40" s="201">
        <v>14.32</v>
      </c>
      <c r="AB40" s="201">
        <v>0</v>
      </c>
      <c r="AC40" s="201">
        <v>14.14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164.48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0.14000000000000001</v>
      </c>
      <c r="AW40" s="201">
        <v>0</v>
      </c>
      <c r="AX40" s="201">
        <v>0.11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34.119999999999997</v>
      </c>
      <c r="K41" s="201">
        <v>240.17</v>
      </c>
      <c r="L41" s="201">
        <v>10.59</v>
      </c>
      <c r="M41" s="201">
        <v>2.33</v>
      </c>
      <c r="N41" s="201">
        <v>1.93</v>
      </c>
      <c r="O41" s="201">
        <v>2.69</v>
      </c>
      <c r="P41" s="201">
        <v>0.97</v>
      </c>
      <c r="Q41" s="201">
        <v>4.47</v>
      </c>
      <c r="R41" s="201">
        <v>9.1</v>
      </c>
      <c r="S41" s="201">
        <v>5.63</v>
      </c>
      <c r="T41" s="201">
        <v>0.65</v>
      </c>
      <c r="U41" s="201">
        <v>2.13</v>
      </c>
      <c r="V41" s="201">
        <v>3.83</v>
      </c>
      <c r="W41" s="201">
        <v>1.27</v>
      </c>
      <c r="X41" s="201">
        <v>3.47</v>
      </c>
      <c r="Y41" s="201">
        <v>0</v>
      </c>
      <c r="Z41" s="201">
        <v>65.86</v>
      </c>
      <c r="AA41" s="201">
        <v>14.32</v>
      </c>
      <c r="AB41" s="201">
        <v>0</v>
      </c>
      <c r="AC41" s="201">
        <v>14.14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164.48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0.14000000000000001</v>
      </c>
      <c r="AW41" s="201">
        <v>0</v>
      </c>
      <c r="AX41" s="201">
        <v>0.11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34.119999999999997</v>
      </c>
      <c r="K42" s="201">
        <v>240.17</v>
      </c>
      <c r="L42" s="201">
        <v>10.59</v>
      </c>
      <c r="M42" s="201">
        <v>2.33</v>
      </c>
      <c r="N42" s="201">
        <v>1.93</v>
      </c>
      <c r="O42" s="201">
        <v>2.69</v>
      </c>
      <c r="P42" s="201">
        <v>0.97</v>
      </c>
      <c r="Q42" s="201">
        <v>4.47</v>
      </c>
      <c r="R42" s="201">
        <v>9.1</v>
      </c>
      <c r="S42" s="201">
        <v>5.63</v>
      </c>
      <c r="T42" s="201">
        <v>0.65</v>
      </c>
      <c r="U42" s="201">
        <v>2.13</v>
      </c>
      <c r="V42" s="201">
        <v>3.83</v>
      </c>
      <c r="W42" s="201">
        <v>0.69</v>
      </c>
      <c r="X42" s="201">
        <v>2.29</v>
      </c>
      <c r="Y42" s="201">
        <v>0</v>
      </c>
      <c r="Z42" s="201">
        <v>65.86</v>
      </c>
      <c r="AA42" s="201">
        <v>14.32</v>
      </c>
      <c r="AB42" s="201">
        <v>0</v>
      </c>
      <c r="AC42" s="201">
        <v>14.14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164.48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3.34</v>
      </c>
      <c r="AV42" s="201">
        <v>0.14000000000000001</v>
      </c>
      <c r="AW42" s="201">
        <v>0</v>
      </c>
      <c r="AX42" s="201">
        <v>0.11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34.119999999999997</v>
      </c>
      <c r="K43" s="201">
        <v>221.83</v>
      </c>
      <c r="L43" s="201">
        <v>10.59</v>
      </c>
      <c r="M43" s="201">
        <v>2.33</v>
      </c>
      <c r="N43" s="201">
        <v>1.93</v>
      </c>
      <c r="O43" s="201">
        <v>2.69</v>
      </c>
      <c r="P43" s="201">
        <v>0.97</v>
      </c>
      <c r="Q43" s="201">
        <v>4.47</v>
      </c>
      <c r="R43" s="201">
        <v>9.1</v>
      </c>
      <c r="S43" s="201">
        <v>5.63</v>
      </c>
      <c r="T43" s="201">
        <v>0.65</v>
      </c>
      <c r="U43" s="201">
        <v>2.13</v>
      </c>
      <c r="V43" s="201">
        <v>3.83</v>
      </c>
      <c r="W43" s="201">
        <v>0.69</v>
      </c>
      <c r="X43" s="201">
        <v>2.29</v>
      </c>
      <c r="Y43" s="201">
        <v>0</v>
      </c>
      <c r="Z43" s="201">
        <v>65.86</v>
      </c>
      <c r="AA43" s="201">
        <v>14.32</v>
      </c>
      <c r="AB43" s="201">
        <v>0</v>
      </c>
      <c r="AC43" s="201">
        <v>14.14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164.48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3.34</v>
      </c>
      <c r="AV43" s="201">
        <v>0.14000000000000001</v>
      </c>
      <c r="AW43" s="201">
        <v>0</v>
      </c>
      <c r="AX43" s="201">
        <v>0.11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34.119999999999997</v>
      </c>
      <c r="K44" s="201">
        <v>236.66</v>
      </c>
      <c r="L44" s="201">
        <v>10.59</v>
      </c>
      <c r="M44" s="201">
        <v>2.33</v>
      </c>
      <c r="N44" s="201">
        <v>1.93</v>
      </c>
      <c r="O44" s="201">
        <v>2.69</v>
      </c>
      <c r="P44" s="201">
        <v>0.97</v>
      </c>
      <c r="Q44" s="201">
        <v>4.47</v>
      </c>
      <c r="R44" s="201">
        <v>9.1</v>
      </c>
      <c r="S44" s="201">
        <v>5.63</v>
      </c>
      <c r="T44" s="201">
        <v>0.65</v>
      </c>
      <c r="U44" s="201">
        <v>2.13</v>
      </c>
      <c r="V44" s="201">
        <v>3.83</v>
      </c>
      <c r="W44" s="201">
        <v>0.69</v>
      </c>
      <c r="X44" s="201">
        <v>2.29</v>
      </c>
      <c r="Y44" s="201">
        <v>0</v>
      </c>
      <c r="Z44" s="201">
        <v>65.86</v>
      </c>
      <c r="AA44" s="201">
        <v>14.32</v>
      </c>
      <c r="AB44" s="201">
        <v>0</v>
      </c>
      <c r="AC44" s="201">
        <v>12.46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164.48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3.34</v>
      </c>
      <c r="AV44" s="201">
        <v>0.14000000000000001</v>
      </c>
      <c r="AW44" s="201">
        <v>0</v>
      </c>
      <c r="AX44" s="201">
        <v>0.11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34.119999999999997</v>
      </c>
      <c r="K45" s="201">
        <v>236.66</v>
      </c>
      <c r="L45" s="201">
        <v>10.59</v>
      </c>
      <c r="M45" s="201">
        <v>2.33</v>
      </c>
      <c r="N45" s="201">
        <v>1.93</v>
      </c>
      <c r="O45" s="201">
        <v>2.69</v>
      </c>
      <c r="P45" s="201">
        <v>2.72</v>
      </c>
      <c r="Q45" s="201">
        <v>4.47</v>
      </c>
      <c r="R45" s="201">
        <v>9.1</v>
      </c>
      <c r="S45" s="201">
        <v>5.63</v>
      </c>
      <c r="T45" s="201">
        <v>0.65</v>
      </c>
      <c r="U45" s="201">
        <v>2.13</v>
      </c>
      <c r="V45" s="201">
        <v>3.83</v>
      </c>
      <c r="W45" s="201">
        <v>0.69</v>
      </c>
      <c r="X45" s="201">
        <v>2.29</v>
      </c>
      <c r="Y45" s="201">
        <v>0</v>
      </c>
      <c r="Z45" s="201">
        <v>65.86</v>
      </c>
      <c r="AA45" s="201">
        <v>14.32</v>
      </c>
      <c r="AB45" s="201">
        <v>0</v>
      </c>
      <c r="AC45" s="201">
        <v>12.46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164.48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3.34</v>
      </c>
      <c r="AV45" s="201">
        <v>0.14000000000000001</v>
      </c>
      <c r="AW45" s="201">
        <v>0</v>
      </c>
      <c r="AX45" s="201">
        <v>0.11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34.119999999999997</v>
      </c>
      <c r="K46" s="201">
        <v>236.66</v>
      </c>
      <c r="L46" s="201">
        <v>10.59</v>
      </c>
      <c r="M46" s="201">
        <v>2.33</v>
      </c>
      <c r="N46" s="201">
        <v>1.93</v>
      </c>
      <c r="O46" s="201">
        <v>2.69</v>
      </c>
      <c r="P46" s="201">
        <v>3.07</v>
      </c>
      <c r="Q46" s="201">
        <v>4.47</v>
      </c>
      <c r="R46" s="201">
        <v>9.1</v>
      </c>
      <c r="S46" s="201">
        <v>5.63</v>
      </c>
      <c r="T46" s="201">
        <v>0.65</v>
      </c>
      <c r="U46" s="201">
        <v>2.13</v>
      </c>
      <c r="V46" s="201">
        <v>3.83</v>
      </c>
      <c r="W46" s="201">
        <v>0.69</v>
      </c>
      <c r="X46" s="201">
        <v>2.29</v>
      </c>
      <c r="Y46" s="201">
        <v>0</v>
      </c>
      <c r="Z46" s="201">
        <v>65.86</v>
      </c>
      <c r="AA46" s="201">
        <v>14.32</v>
      </c>
      <c r="AB46" s="201">
        <v>0</v>
      </c>
      <c r="AC46" s="201">
        <v>12.46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164.48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3.34</v>
      </c>
      <c r="AV46" s="201">
        <v>0.14000000000000001</v>
      </c>
      <c r="AW46" s="201">
        <v>0</v>
      </c>
      <c r="AX46" s="201">
        <v>0.11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236.66</v>
      </c>
      <c r="L47" s="201">
        <v>10.59</v>
      </c>
      <c r="M47" s="201">
        <v>2.33</v>
      </c>
      <c r="N47" s="201">
        <v>1.93</v>
      </c>
      <c r="O47" s="201">
        <v>2.69</v>
      </c>
      <c r="P47" s="201">
        <v>3.42</v>
      </c>
      <c r="Q47" s="201">
        <v>4.66</v>
      </c>
      <c r="R47" s="201">
        <v>9.1999999999999993</v>
      </c>
      <c r="S47" s="201">
        <v>5.63</v>
      </c>
      <c r="T47" s="201">
        <v>0.65</v>
      </c>
      <c r="U47" s="201">
        <v>2.13</v>
      </c>
      <c r="V47" s="201">
        <v>3.83</v>
      </c>
      <c r="W47" s="201">
        <v>0.69</v>
      </c>
      <c r="X47" s="201">
        <v>2.2799999999999998</v>
      </c>
      <c r="Y47" s="201">
        <v>0</v>
      </c>
      <c r="Z47" s="201">
        <v>64.75</v>
      </c>
      <c r="AA47" s="201">
        <v>14.32</v>
      </c>
      <c r="AB47" s="201">
        <v>0</v>
      </c>
      <c r="AC47" s="201">
        <v>12.46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164.48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2.4500000000000002</v>
      </c>
      <c r="AV47" s="201">
        <v>0.14000000000000001</v>
      </c>
      <c r="AW47" s="201">
        <v>0</v>
      </c>
      <c r="AX47" s="201">
        <v>0.11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236.66</v>
      </c>
      <c r="L48" s="201">
        <v>10.59</v>
      </c>
      <c r="M48" s="201">
        <v>2.33</v>
      </c>
      <c r="N48" s="201">
        <v>1.93</v>
      </c>
      <c r="O48" s="201">
        <v>2.69</v>
      </c>
      <c r="P48" s="201">
        <v>3.77</v>
      </c>
      <c r="Q48" s="201">
        <v>4.66</v>
      </c>
      <c r="R48" s="201">
        <v>9.2100000000000009</v>
      </c>
      <c r="S48" s="201">
        <v>5.63</v>
      </c>
      <c r="T48" s="201">
        <v>0.65</v>
      </c>
      <c r="U48" s="201">
        <v>2.13</v>
      </c>
      <c r="V48" s="201">
        <v>3.83</v>
      </c>
      <c r="W48" s="201">
        <v>0.69</v>
      </c>
      <c r="X48" s="201">
        <v>2.29</v>
      </c>
      <c r="Y48" s="201">
        <v>0</v>
      </c>
      <c r="Z48" s="201">
        <v>66.95</v>
      </c>
      <c r="AA48" s="201">
        <v>14.32</v>
      </c>
      <c r="AB48" s="201">
        <v>0</v>
      </c>
      <c r="AC48" s="201">
        <v>12.46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164.48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2.4500000000000002</v>
      </c>
      <c r="AV48" s="201">
        <v>0.14000000000000001</v>
      </c>
      <c r="AW48" s="201">
        <v>0</v>
      </c>
      <c r="AX48" s="201">
        <v>0.11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236.66</v>
      </c>
      <c r="L49" s="201">
        <v>10.85</v>
      </c>
      <c r="M49" s="201">
        <v>2.33</v>
      </c>
      <c r="N49" s="201">
        <v>1.93</v>
      </c>
      <c r="O49" s="201">
        <v>2.69</v>
      </c>
      <c r="P49" s="201">
        <v>1.29</v>
      </c>
      <c r="Q49" s="201">
        <v>4.66</v>
      </c>
      <c r="R49" s="201">
        <v>9</v>
      </c>
      <c r="S49" s="201">
        <v>5.63</v>
      </c>
      <c r="T49" s="201">
        <v>0.65</v>
      </c>
      <c r="U49" s="201">
        <v>2.13</v>
      </c>
      <c r="V49" s="201">
        <v>3.83</v>
      </c>
      <c r="W49" s="201">
        <v>0.69</v>
      </c>
      <c r="X49" s="201">
        <v>2.29</v>
      </c>
      <c r="Y49" s="201">
        <v>0</v>
      </c>
      <c r="Z49" s="201">
        <v>63.78</v>
      </c>
      <c r="AA49" s="201">
        <v>14.32</v>
      </c>
      <c r="AB49" s="201">
        <v>0</v>
      </c>
      <c r="AC49" s="201">
        <v>12.46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164.48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2.4500000000000002</v>
      </c>
      <c r="AV49" s="201">
        <v>0.14000000000000001</v>
      </c>
      <c r="AW49" s="201">
        <v>0</v>
      </c>
      <c r="AX49" s="201">
        <v>0.11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33.630000000000003</v>
      </c>
      <c r="K50" s="201">
        <v>236.66</v>
      </c>
      <c r="L50" s="201">
        <v>10.85</v>
      </c>
      <c r="M50" s="201">
        <v>2.33</v>
      </c>
      <c r="N50" s="201">
        <v>1.93</v>
      </c>
      <c r="O50" s="201">
        <v>2.69</v>
      </c>
      <c r="P50" s="201">
        <v>1.08</v>
      </c>
      <c r="Q50" s="201">
        <v>4.66</v>
      </c>
      <c r="R50" s="201">
        <v>9</v>
      </c>
      <c r="S50" s="201">
        <v>5.63</v>
      </c>
      <c r="T50" s="201">
        <v>0.65</v>
      </c>
      <c r="U50" s="201">
        <v>2.13</v>
      </c>
      <c r="V50" s="201">
        <v>3.83</v>
      </c>
      <c r="W50" s="201">
        <v>0.69</v>
      </c>
      <c r="X50" s="201">
        <v>2.29</v>
      </c>
      <c r="Y50" s="201">
        <v>0</v>
      </c>
      <c r="Z50" s="201">
        <v>63.78</v>
      </c>
      <c r="AA50" s="201">
        <v>14.32</v>
      </c>
      <c r="AB50" s="201">
        <v>0</v>
      </c>
      <c r="AC50" s="201">
        <v>12.46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164.48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2.4500000000000002</v>
      </c>
      <c r="AV50" s="201">
        <v>0.14000000000000001</v>
      </c>
      <c r="AW50" s="201">
        <v>0.03</v>
      </c>
      <c r="AX50" s="201">
        <v>0.11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33.630000000000003</v>
      </c>
      <c r="K51" s="201">
        <v>236.66</v>
      </c>
      <c r="L51" s="201">
        <v>10.85</v>
      </c>
      <c r="M51" s="201">
        <v>2.33</v>
      </c>
      <c r="N51" s="201">
        <v>1.93</v>
      </c>
      <c r="O51" s="201">
        <v>2.69</v>
      </c>
      <c r="P51" s="201">
        <v>1.08</v>
      </c>
      <c r="Q51" s="201">
        <v>4.66</v>
      </c>
      <c r="R51" s="201">
        <v>9</v>
      </c>
      <c r="S51" s="201">
        <v>5.63</v>
      </c>
      <c r="T51" s="201">
        <v>0.65</v>
      </c>
      <c r="U51" s="201">
        <v>2.13</v>
      </c>
      <c r="V51" s="201">
        <v>3.83</v>
      </c>
      <c r="W51" s="201">
        <v>0.69</v>
      </c>
      <c r="X51" s="201">
        <v>2.29</v>
      </c>
      <c r="Y51" s="201">
        <v>0</v>
      </c>
      <c r="Z51" s="201">
        <v>64.75</v>
      </c>
      <c r="AA51" s="201">
        <v>14.32</v>
      </c>
      <c r="AB51" s="201">
        <v>0</v>
      </c>
      <c r="AC51" s="201">
        <v>12.46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164.48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3.99</v>
      </c>
      <c r="AV51" s="201">
        <v>0.14000000000000001</v>
      </c>
      <c r="AW51" s="201">
        <v>0.03</v>
      </c>
      <c r="AX51" s="201">
        <v>0.11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33.630000000000003</v>
      </c>
      <c r="K52" s="201">
        <v>236.66</v>
      </c>
      <c r="L52" s="201">
        <v>10.85</v>
      </c>
      <c r="M52" s="201">
        <v>2.33</v>
      </c>
      <c r="N52" s="201">
        <v>1.93</v>
      </c>
      <c r="O52" s="201">
        <v>2.69</v>
      </c>
      <c r="P52" s="201">
        <v>1.08</v>
      </c>
      <c r="Q52" s="201">
        <v>4.66</v>
      </c>
      <c r="R52" s="201">
        <v>9</v>
      </c>
      <c r="S52" s="201">
        <v>5.63</v>
      </c>
      <c r="T52" s="201">
        <v>0.65</v>
      </c>
      <c r="U52" s="201">
        <v>2.13</v>
      </c>
      <c r="V52" s="201">
        <v>3.83</v>
      </c>
      <c r="W52" s="201">
        <v>0.69</v>
      </c>
      <c r="X52" s="201">
        <v>2.29</v>
      </c>
      <c r="Y52" s="201">
        <v>0</v>
      </c>
      <c r="Z52" s="201">
        <v>64.75</v>
      </c>
      <c r="AA52" s="201">
        <v>14.32</v>
      </c>
      <c r="AB52" s="201">
        <v>0</v>
      </c>
      <c r="AC52" s="201">
        <v>12.46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164.48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3.99</v>
      </c>
      <c r="AV52" s="201">
        <v>0.14000000000000001</v>
      </c>
      <c r="AW52" s="201">
        <v>0.08</v>
      </c>
      <c r="AX52" s="201">
        <v>0.11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33.630000000000003</v>
      </c>
      <c r="K53" s="201">
        <v>242.82</v>
      </c>
      <c r="L53" s="201">
        <v>11.06</v>
      </c>
      <c r="M53" s="201">
        <v>2.33</v>
      </c>
      <c r="N53" s="201">
        <v>1.93</v>
      </c>
      <c r="O53" s="201">
        <v>2.69</v>
      </c>
      <c r="P53" s="201">
        <v>1.08</v>
      </c>
      <c r="Q53" s="201">
        <v>4.66</v>
      </c>
      <c r="R53" s="201">
        <v>9.1300000000000008</v>
      </c>
      <c r="S53" s="201">
        <v>5.63</v>
      </c>
      <c r="T53" s="201">
        <v>0.65</v>
      </c>
      <c r="U53" s="201">
        <v>2.13</v>
      </c>
      <c r="V53" s="201">
        <v>3.83</v>
      </c>
      <c r="W53" s="201">
        <v>0.69</v>
      </c>
      <c r="X53" s="201">
        <v>2.29</v>
      </c>
      <c r="Y53" s="201">
        <v>0</v>
      </c>
      <c r="Z53" s="201">
        <v>64.75</v>
      </c>
      <c r="AA53" s="201">
        <v>14.32</v>
      </c>
      <c r="AB53" s="201">
        <v>0</v>
      </c>
      <c r="AC53" s="201">
        <v>12.46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164.48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4.13</v>
      </c>
      <c r="AV53" s="201">
        <v>0.14000000000000001</v>
      </c>
      <c r="AW53" s="201">
        <v>0.12</v>
      </c>
      <c r="AX53" s="201">
        <v>0.11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33.630000000000003</v>
      </c>
      <c r="K54" s="201">
        <v>242.82</v>
      </c>
      <c r="L54" s="201">
        <v>11.06</v>
      </c>
      <c r="M54" s="201">
        <v>2.33</v>
      </c>
      <c r="N54" s="201">
        <v>1.93</v>
      </c>
      <c r="O54" s="201">
        <v>2.69</v>
      </c>
      <c r="P54" s="201">
        <v>1.08</v>
      </c>
      <c r="Q54" s="201">
        <v>4.66</v>
      </c>
      <c r="R54" s="201">
        <v>9.1300000000000008</v>
      </c>
      <c r="S54" s="201">
        <v>5.63</v>
      </c>
      <c r="T54" s="201">
        <v>0.65</v>
      </c>
      <c r="U54" s="201">
        <v>2.13</v>
      </c>
      <c r="V54" s="201">
        <v>3.83</v>
      </c>
      <c r="W54" s="201">
        <v>0.69</v>
      </c>
      <c r="X54" s="201">
        <v>2.29</v>
      </c>
      <c r="Y54" s="201">
        <v>0</v>
      </c>
      <c r="Z54" s="201">
        <v>64.75</v>
      </c>
      <c r="AA54" s="201">
        <v>14.32</v>
      </c>
      <c r="AB54" s="201">
        <v>0</v>
      </c>
      <c r="AC54" s="201">
        <v>12.46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164.48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4.13</v>
      </c>
      <c r="AV54" s="201">
        <v>0.14000000000000001</v>
      </c>
      <c r="AW54" s="201">
        <v>0.15</v>
      </c>
      <c r="AX54" s="201">
        <v>0.11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33.630000000000003</v>
      </c>
      <c r="K55" s="201">
        <v>242.82</v>
      </c>
      <c r="L55" s="201">
        <v>11.06</v>
      </c>
      <c r="M55" s="201">
        <v>2.33</v>
      </c>
      <c r="N55" s="201">
        <v>1.93</v>
      </c>
      <c r="O55" s="201">
        <v>2.69</v>
      </c>
      <c r="P55" s="201">
        <v>1.08</v>
      </c>
      <c r="Q55" s="201">
        <v>4.66</v>
      </c>
      <c r="R55" s="201">
        <v>9.2100000000000009</v>
      </c>
      <c r="S55" s="201">
        <v>5.63</v>
      </c>
      <c r="T55" s="201">
        <v>0.65</v>
      </c>
      <c r="U55" s="201">
        <v>2.13</v>
      </c>
      <c r="V55" s="201">
        <v>3.83</v>
      </c>
      <c r="W55" s="201">
        <v>0.69</v>
      </c>
      <c r="X55" s="201">
        <v>2.29</v>
      </c>
      <c r="Y55" s="201">
        <v>0</v>
      </c>
      <c r="Z55" s="201">
        <v>64.75</v>
      </c>
      <c r="AA55" s="201">
        <v>14.32</v>
      </c>
      <c r="AB55" s="201">
        <v>0</v>
      </c>
      <c r="AC55" s="201">
        <v>11.61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164.48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0.14000000000000001</v>
      </c>
      <c r="AW55" s="201">
        <v>0.15</v>
      </c>
      <c r="AX55" s="201">
        <v>0.11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33.630000000000003</v>
      </c>
      <c r="K56" s="201">
        <v>242.82</v>
      </c>
      <c r="L56" s="201">
        <v>11.06</v>
      </c>
      <c r="M56" s="201">
        <v>2.33</v>
      </c>
      <c r="N56" s="201">
        <v>1.93</v>
      </c>
      <c r="O56" s="201">
        <v>2.69</v>
      </c>
      <c r="P56" s="201">
        <v>1.08</v>
      </c>
      <c r="Q56" s="201">
        <v>4.66</v>
      </c>
      <c r="R56" s="201">
        <v>9.2100000000000009</v>
      </c>
      <c r="S56" s="201">
        <v>5.63</v>
      </c>
      <c r="T56" s="201">
        <v>0.65</v>
      </c>
      <c r="U56" s="201">
        <v>2.13</v>
      </c>
      <c r="V56" s="201">
        <v>0.32</v>
      </c>
      <c r="W56" s="201">
        <v>0.69</v>
      </c>
      <c r="X56" s="201">
        <v>2.29</v>
      </c>
      <c r="Y56" s="201">
        <v>0</v>
      </c>
      <c r="Z56" s="201">
        <v>64.75</v>
      </c>
      <c r="AA56" s="201">
        <v>14.32</v>
      </c>
      <c r="AB56" s="201">
        <v>0</v>
      </c>
      <c r="AC56" s="201">
        <v>11.61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164.48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0.14000000000000001</v>
      </c>
      <c r="AW56" s="201">
        <v>0.15</v>
      </c>
      <c r="AX56" s="201">
        <v>0.11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33.630000000000003</v>
      </c>
      <c r="K57" s="201">
        <v>242.82</v>
      </c>
      <c r="L57" s="201">
        <v>11.06</v>
      </c>
      <c r="M57" s="201">
        <v>2.33</v>
      </c>
      <c r="N57" s="201">
        <v>1.93</v>
      </c>
      <c r="O57" s="201">
        <v>2.69</v>
      </c>
      <c r="P57" s="201">
        <v>1.08</v>
      </c>
      <c r="Q57" s="201">
        <v>4.67</v>
      </c>
      <c r="R57" s="201">
        <v>9.2100000000000009</v>
      </c>
      <c r="S57" s="201">
        <v>5.63</v>
      </c>
      <c r="T57" s="201">
        <v>0.65</v>
      </c>
      <c r="U57" s="201">
        <v>2.13</v>
      </c>
      <c r="V57" s="201">
        <v>0.32</v>
      </c>
      <c r="W57" s="201">
        <v>0.69</v>
      </c>
      <c r="X57" s="201">
        <v>2.29</v>
      </c>
      <c r="Y57" s="201">
        <v>0</v>
      </c>
      <c r="Z57" s="201">
        <v>64.75</v>
      </c>
      <c r="AA57" s="201">
        <v>14.32</v>
      </c>
      <c r="AB57" s="201">
        <v>0</v>
      </c>
      <c r="AC57" s="201">
        <v>11.61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164.48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0.14000000000000001</v>
      </c>
      <c r="AW57" s="201">
        <v>0.15</v>
      </c>
      <c r="AX57" s="201">
        <v>0.11</v>
      </c>
      <c r="AY57" s="201">
        <v>1.23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33.630000000000003</v>
      </c>
      <c r="K58" s="201">
        <v>198.13</v>
      </c>
      <c r="L58" s="201">
        <v>11.06</v>
      </c>
      <c r="M58" s="201">
        <v>2.33</v>
      </c>
      <c r="N58" s="201">
        <v>1.93</v>
      </c>
      <c r="O58" s="201">
        <v>2.69</v>
      </c>
      <c r="P58" s="201">
        <v>1.08</v>
      </c>
      <c r="Q58" s="201">
        <v>0.35</v>
      </c>
      <c r="R58" s="201">
        <v>0.69</v>
      </c>
      <c r="S58" s="201">
        <v>0.43</v>
      </c>
      <c r="T58" s="201">
        <v>0.05</v>
      </c>
      <c r="U58" s="201">
        <v>2.13</v>
      </c>
      <c r="V58" s="201">
        <v>0.32</v>
      </c>
      <c r="W58" s="201">
        <v>0.69</v>
      </c>
      <c r="X58" s="201">
        <v>2.29</v>
      </c>
      <c r="Y58" s="201">
        <v>0</v>
      </c>
      <c r="Z58" s="201">
        <v>9.82</v>
      </c>
      <c r="AA58" s="201">
        <v>1.34</v>
      </c>
      <c r="AB58" s="201">
        <v>0</v>
      </c>
      <c r="AC58" s="201">
        <v>11.61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164.48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0.14000000000000001</v>
      </c>
      <c r="AW58" s="201">
        <v>0.15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33.21</v>
      </c>
      <c r="K59" s="201">
        <v>133.28</v>
      </c>
      <c r="L59" s="201">
        <v>11.06</v>
      </c>
      <c r="M59" s="201">
        <v>2.33</v>
      </c>
      <c r="N59" s="201">
        <v>1.93</v>
      </c>
      <c r="O59" s="201">
        <v>2.69</v>
      </c>
      <c r="P59" s="201">
        <v>1.08</v>
      </c>
      <c r="Q59" s="201">
        <v>0.35</v>
      </c>
      <c r="R59" s="201">
        <v>0.69</v>
      </c>
      <c r="S59" s="201">
        <v>0.43</v>
      </c>
      <c r="T59" s="201">
        <v>0.05</v>
      </c>
      <c r="U59" s="201">
        <v>2.13</v>
      </c>
      <c r="V59" s="201">
        <v>0.32</v>
      </c>
      <c r="W59" s="201">
        <v>0.69</v>
      </c>
      <c r="X59" s="201">
        <v>2.29</v>
      </c>
      <c r="Y59" s="201">
        <v>0</v>
      </c>
      <c r="Z59" s="201">
        <v>4.3</v>
      </c>
      <c r="AA59" s="201">
        <v>1.34</v>
      </c>
      <c r="AB59" s="201">
        <v>0</v>
      </c>
      <c r="AC59" s="201">
        <v>11.61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164.48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0.14000000000000001</v>
      </c>
      <c r="AW59" s="201">
        <v>0.15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33.21</v>
      </c>
      <c r="K60" s="201">
        <v>45.6</v>
      </c>
      <c r="L60" s="201">
        <v>10.37</v>
      </c>
      <c r="M60" s="201">
        <v>2.33</v>
      </c>
      <c r="N60" s="201">
        <v>1.93</v>
      </c>
      <c r="O60" s="201">
        <v>2.69</v>
      </c>
      <c r="P60" s="201">
        <v>1.08</v>
      </c>
      <c r="Q60" s="201">
        <v>0.35</v>
      </c>
      <c r="R60" s="201">
        <v>0.69</v>
      </c>
      <c r="S60" s="201">
        <v>0.43</v>
      </c>
      <c r="T60" s="201">
        <v>0.05</v>
      </c>
      <c r="U60" s="201">
        <v>2.13</v>
      </c>
      <c r="V60" s="201">
        <v>0.32</v>
      </c>
      <c r="W60" s="201">
        <v>0.69</v>
      </c>
      <c r="X60" s="201">
        <v>2.29</v>
      </c>
      <c r="Y60" s="201">
        <v>0</v>
      </c>
      <c r="Z60" s="201">
        <v>4.3</v>
      </c>
      <c r="AA60" s="201">
        <v>1.34</v>
      </c>
      <c r="AB60" s="201">
        <v>0</v>
      </c>
      <c r="AC60" s="201">
        <v>11.61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164.48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0.14000000000000001</v>
      </c>
      <c r="AW60" s="201">
        <v>0.15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33.21</v>
      </c>
      <c r="K61" s="201">
        <v>14.47</v>
      </c>
      <c r="L61" s="201">
        <v>0.63</v>
      </c>
      <c r="M61" s="201">
        <v>2.33</v>
      </c>
      <c r="N61" s="201">
        <v>1.93</v>
      </c>
      <c r="O61" s="201">
        <v>2.69</v>
      </c>
      <c r="P61" s="201">
        <v>1.08</v>
      </c>
      <c r="Q61" s="201">
        <v>0.35</v>
      </c>
      <c r="R61" s="201">
        <v>0.69</v>
      </c>
      <c r="S61" s="201">
        <v>0.43</v>
      </c>
      <c r="T61" s="201">
        <v>0.05</v>
      </c>
      <c r="U61" s="201">
        <v>2.13</v>
      </c>
      <c r="V61" s="201">
        <v>0.32</v>
      </c>
      <c r="W61" s="201">
        <v>0.69</v>
      </c>
      <c r="X61" s="201">
        <v>2.29</v>
      </c>
      <c r="Y61" s="201">
        <v>0</v>
      </c>
      <c r="Z61" s="201">
        <v>4.3</v>
      </c>
      <c r="AA61" s="201">
        <v>1.34</v>
      </c>
      <c r="AB61" s="201">
        <v>0</v>
      </c>
      <c r="AC61" s="201">
        <v>11.61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164.48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0.14000000000000001</v>
      </c>
      <c r="AW61" s="201">
        <v>0.15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33.21</v>
      </c>
      <c r="K62" s="201">
        <v>14.47</v>
      </c>
      <c r="L62" s="201">
        <v>0.64</v>
      </c>
      <c r="M62" s="201">
        <v>2.33</v>
      </c>
      <c r="N62" s="201">
        <v>1.93</v>
      </c>
      <c r="O62" s="201">
        <v>2.69</v>
      </c>
      <c r="P62" s="201">
        <v>1.08</v>
      </c>
      <c r="Q62" s="201">
        <v>0.35</v>
      </c>
      <c r="R62" s="201">
        <v>0.69</v>
      </c>
      <c r="S62" s="201">
        <v>0.43</v>
      </c>
      <c r="T62" s="201">
        <v>0.05</v>
      </c>
      <c r="U62" s="201">
        <v>2.13</v>
      </c>
      <c r="V62" s="201">
        <v>0.32</v>
      </c>
      <c r="W62" s="201">
        <v>0.69</v>
      </c>
      <c r="X62" s="201">
        <v>2.29</v>
      </c>
      <c r="Y62" s="201">
        <v>0</v>
      </c>
      <c r="Z62" s="201">
        <v>4.3</v>
      </c>
      <c r="AA62" s="201">
        <v>1.39</v>
      </c>
      <c r="AB62" s="201">
        <v>0</v>
      </c>
      <c r="AC62" s="201">
        <v>11.61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164.48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0.14000000000000001</v>
      </c>
      <c r="AW62" s="201">
        <v>0.15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33.21</v>
      </c>
      <c r="K63" s="201">
        <v>14.47</v>
      </c>
      <c r="L63" s="201">
        <v>0.63</v>
      </c>
      <c r="M63" s="201">
        <v>2.33</v>
      </c>
      <c r="N63" s="201">
        <v>1.93</v>
      </c>
      <c r="O63" s="201">
        <v>2.69</v>
      </c>
      <c r="P63" s="201">
        <v>1.4</v>
      </c>
      <c r="Q63" s="201">
        <v>0.35</v>
      </c>
      <c r="R63" s="201">
        <v>0.69</v>
      </c>
      <c r="S63" s="201">
        <v>0.43</v>
      </c>
      <c r="T63" s="201">
        <v>0.05</v>
      </c>
      <c r="U63" s="201">
        <v>2.13</v>
      </c>
      <c r="V63" s="201">
        <v>0.32</v>
      </c>
      <c r="W63" s="201">
        <v>0.69</v>
      </c>
      <c r="X63" s="201">
        <v>2.29</v>
      </c>
      <c r="Y63" s="201">
        <v>0</v>
      </c>
      <c r="Z63" s="201">
        <v>4.3</v>
      </c>
      <c r="AA63" s="201">
        <v>1.39</v>
      </c>
      <c r="AB63" s="201">
        <v>0</v>
      </c>
      <c r="AC63" s="201">
        <v>11.61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164.48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0.14000000000000001</v>
      </c>
      <c r="AW63" s="201">
        <v>0.15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33.21</v>
      </c>
      <c r="K64" s="201">
        <v>14.47</v>
      </c>
      <c r="L64" s="201">
        <v>0.63</v>
      </c>
      <c r="M64" s="201">
        <v>2.33</v>
      </c>
      <c r="N64" s="201">
        <v>1.93</v>
      </c>
      <c r="O64" s="201">
        <v>2.69</v>
      </c>
      <c r="P64" s="201">
        <v>1.1399999999999999</v>
      </c>
      <c r="Q64" s="201">
        <v>0.35</v>
      </c>
      <c r="R64" s="201">
        <v>0.69</v>
      </c>
      <c r="S64" s="201">
        <v>0.43</v>
      </c>
      <c r="T64" s="201">
        <v>0.05</v>
      </c>
      <c r="U64" s="201">
        <v>2.13</v>
      </c>
      <c r="V64" s="201">
        <v>0.32</v>
      </c>
      <c r="W64" s="201">
        <v>0.69</v>
      </c>
      <c r="X64" s="201">
        <v>2.29</v>
      </c>
      <c r="Y64" s="201">
        <v>0</v>
      </c>
      <c r="Z64" s="201">
        <v>4.3</v>
      </c>
      <c r="AA64" s="201">
        <v>1.39</v>
      </c>
      <c r="AB64" s="201">
        <v>0</v>
      </c>
      <c r="AC64" s="201">
        <v>11.61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164.48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0.14000000000000001</v>
      </c>
      <c r="AW64" s="201">
        <v>0.15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33.21</v>
      </c>
      <c r="K65" s="201">
        <v>14.47</v>
      </c>
      <c r="L65" s="201">
        <v>0.63</v>
      </c>
      <c r="M65" s="201">
        <v>2.33</v>
      </c>
      <c r="N65" s="201">
        <v>1.93</v>
      </c>
      <c r="O65" s="201">
        <v>2.69</v>
      </c>
      <c r="P65" s="201">
        <v>1.1399999999999999</v>
      </c>
      <c r="Q65" s="201">
        <v>0.35</v>
      </c>
      <c r="R65" s="201">
        <v>0.69</v>
      </c>
      <c r="S65" s="201">
        <v>0.43</v>
      </c>
      <c r="T65" s="201">
        <v>0.05</v>
      </c>
      <c r="U65" s="201">
        <v>2.13</v>
      </c>
      <c r="V65" s="201">
        <v>0.32</v>
      </c>
      <c r="W65" s="201">
        <v>0.69</v>
      </c>
      <c r="X65" s="201">
        <v>2.29</v>
      </c>
      <c r="Y65" s="201">
        <v>0</v>
      </c>
      <c r="Z65" s="201">
        <v>4.3</v>
      </c>
      <c r="AA65" s="201">
        <v>1.39</v>
      </c>
      <c r="AB65" s="201">
        <v>0</v>
      </c>
      <c r="AC65" s="201">
        <v>11.61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164.48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0.14000000000000001</v>
      </c>
      <c r="AW65" s="201">
        <v>0.15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33.21</v>
      </c>
      <c r="K66" s="201">
        <v>14.47</v>
      </c>
      <c r="L66" s="201">
        <v>0.63</v>
      </c>
      <c r="M66" s="201">
        <v>2.33</v>
      </c>
      <c r="N66" s="201">
        <v>1.93</v>
      </c>
      <c r="O66" s="201">
        <v>2.69</v>
      </c>
      <c r="P66" s="201">
        <v>1.1399999999999999</v>
      </c>
      <c r="Q66" s="201">
        <v>0.35</v>
      </c>
      <c r="R66" s="201">
        <v>0.69</v>
      </c>
      <c r="S66" s="201">
        <v>0.43</v>
      </c>
      <c r="T66" s="201">
        <v>0.05</v>
      </c>
      <c r="U66" s="201">
        <v>2.13</v>
      </c>
      <c r="V66" s="201">
        <v>0.26</v>
      </c>
      <c r="W66" s="201">
        <v>0.69</v>
      </c>
      <c r="X66" s="201">
        <v>2.29</v>
      </c>
      <c r="Y66" s="201">
        <v>0</v>
      </c>
      <c r="Z66" s="201">
        <v>4.3</v>
      </c>
      <c r="AA66" s="201">
        <v>1.39</v>
      </c>
      <c r="AB66" s="201">
        <v>0</v>
      </c>
      <c r="AC66" s="201">
        <v>11.61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164.48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0.14000000000000001</v>
      </c>
      <c r="AW66" s="201">
        <v>0.15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32.72</v>
      </c>
      <c r="K67" s="201">
        <v>14.47</v>
      </c>
      <c r="L67" s="201">
        <v>0.63</v>
      </c>
      <c r="M67" s="201">
        <v>2.33</v>
      </c>
      <c r="N67" s="201">
        <v>1.93</v>
      </c>
      <c r="O67" s="201">
        <v>2.69</v>
      </c>
      <c r="P67" s="201">
        <v>1.1399999999999999</v>
      </c>
      <c r="Q67" s="201">
        <v>0.35</v>
      </c>
      <c r="R67" s="201">
        <v>0.69</v>
      </c>
      <c r="S67" s="201">
        <v>0.43</v>
      </c>
      <c r="T67" s="201">
        <v>0.05</v>
      </c>
      <c r="U67" s="201">
        <v>2.13</v>
      </c>
      <c r="V67" s="201">
        <v>0.26</v>
      </c>
      <c r="W67" s="201">
        <v>0.69</v>
      </c>
      <c r="X67" s="201">
        <v>2.29</v>
      </c>
      <c r="Y67" s="201">
        <v>0</v>
      </c>
      <c r="Z67" s="201">
        <v>4.3</v>
      </c>
      <c r="AA67" s="201">
        <v>1.39</v>
      </c>
      <c r="AB67" s="201">
        <v>0</v>
      </c>
      <c r="AC67" s="201">
        <v>11.61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164.48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0.14000000000000001</v>
      </c>
      <c r="AW67" s="201">
        <v>0.15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32.72</v>
      </c>
      <c r="K68" s="201">
        <v>14.47</v>
      </c>
      <c r="L68" s="201">
        <v>0.63</v>
      </c>
      <c r="M68" s="201">
        <v>2.33</v>
      </c>
      <c r="N68" s="201">
        <v>1.93</v>
      </c>
      <c r="O68" s="201">
        <v>2.69</v>
      </c>
      <c r="P68" s="201">
        <v>1.1399999999999999</v>
      </c>
      <c r="Q68" s="201">
        <v>0.35</v>
      </c>
      <c r="R68" s="201">
        <v>0.69</v>
      </c>
      <c r="S68" s="201">
        <v>0.43</v>
      </c>
      <c r="T68" s="201">
        <v>0.05</v>
      </c>
      <c r="U68" s="201">
        <v>2.13</v>
      </c>
      <c r="V68" s="201">
        <v>0.26</v>
      </c>
      <c r="W68" s="201">
        <v>0.69</v>
      </c>
      <c r="X68" s="201">
        <v>2.29</v>
      </c>
      <c r="Y68" s="201">
        <v>0</v>
      </c>
      <c r="Z68" s="201">
        <v>4.3</v>
      </c>
      <c r="AA68" s="201">
        <v>1.39</v>
      </c>
      <c r="AB68" s="201">
        <v>0</v>
      </c>
      <c r="AC68" s="201">
        <v>11.61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164.48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0.14000000000000001</v>
      </c>
      <c r="AW68" s="201">
        <v>0.15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32.72</v>
      </c>
      <c r="K69" s="201">
        <v>14.47</v>
      </c>
      <c r="L69" s="201">
        <v>0.63</v>
      </c>
      <c r="M69" s="201">
        <v>2.33</v>
      </c>
      <c r="N69" s="201">
        <v>1.93</v>
      </c>
      <c r="O69" s="201">
        <v>2.69</v>
      </c>
      <c r="P69" s="201">
        <v>1.1399999999999999</v>
      </c>
      <c r="Q69" s="201">
        <v>0.35</v>
      </c>
      <c r="R69" s="201">
        <v>0.69</v>
      </c>
      <c r="S69" s="201">
        <v>0.43</v>
      </c>
      <c r="T69" s="201">
        <v>0.05</v>
      </c>
      <c r="U69" s="201">
        <v>2.13</v>
      </c>
      <c r="V69" s="201">
        <v>0.32</v>
      </c>
      <c r="W69" s="201">
        <v>0.69</v>
      </c>
      <c r="X69" s="201">
        <v>2.29</v>
      </c>
      <c r="Y69" s="201">
        <v>0</v>
      </c>
      <c r="Z69" s="201">
        <v>4.3</v>
      </c>
      <c r="AA69" s="201">
        <v>1.39</v>
      </c>
      <c r="AB69" s="201">
        <v>0</v>
      </c>
      <c r="AC69" s="201">
        <v>11.61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164.48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0.14000000000000001</v>
      </c>
      <c r="AW69" s="201">
        <v>0.15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32.72</v>
      </c>
      <c r="K70" s="201">
        <v>14.47</v>
      </c>
      <c r="L70" s="201">
        <v>0.63</v>
      </c>
      <c r="M70" s="201">
        <v>2.33</v>
      </c>
      <c r="N70" s="201">
        <v>1.93</v>
      </c>
      <c r="O70" s="201">
        <v>2.69</v>
      </c>
      <c r="P70" s="201">
        <v>1.1399999999999999</v>
      </c>
      <c r="Q70" s="201">
        <v>0.35</v>
      </c>
      <c r="R70" s="201">
        <v>0.69</v>
      </c>
      <c r="S70" s="201">
        <v>0.43</v>
      </c>
      <c r="T70" s="201">
        <v>0.05</v>
      </c>
      <c r="U70" s="201">
        <v>2.13</v>
      </c>
      <c r="V70" s="201">
        <v>0.32</v>
      </c>
      <c r="W70" s="201">
        <v>0.69</v>
      </c>
      <c r="X70" s="201">
        <v>2.29</v>
      </c>
      <c r="Y70" s="201">
        <v>0</v>
      </c>
      <c r="Z70" s="201">
        <v>4.3</v>
      </c>
      <c r="AA70" s="201">
        <v>1.39</v>
      </c>
      <c r="AB70" s="201">
        <v>0</v>
      </c>
      <c r="AC70" s="201">
        <v>11.61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164.48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0.15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32.72</v>
      </c>
      <c r="K71" s="201">
        <v>14.47</v>
      </c>
      <c r="L71" s="201">
        <v>0.63</v>
      </c>
      <c r="M71" s="201">
        <v>2.33</v>
      </c>
      <c r="N71" s="201">
        <v>1.93</v>
      </c>
      <c r="O71" s="201">
        <v>2.69</v>
      </c>
      <c r="P71" s="201">
        <v>1.1399999999999999</v>
      </c>
      <c r="Q71" s="201">
        <v>0.35</v>
      </c>
      <c r="R71" s="201">
        <v>0.69</v>
      </c>
      <c r="S71" s="201">
        <v>0.43</v>
      </c>
      <c r="T71" s="201">
        <v>0.05</v>
      </c>
      <c r="U71" s="201">
        <v>2.13</v>
      </c>
      <c r="V71" s="201">
        <v>0.32</v>
      </c>
      <c r="W71" s="201">
        <v>0.69</v>
      </c>
      <c r="X71" s="201">
        <v>2.29</v>
      </c>
      <c r="Y71" s="201">
        <v>0</v>
      </c>
      <c r="Z71" s="201">
        <v>4.3</v>
      </c>
      <c r="AA71" s="201">
        <v>1.39</v>
      </c>
      <c r="AB71" s="201">
        <v>0</v>
      </c>
      <c r="AC71" s="201">
        <v>11.61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164.48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0.14000000000000001</v>
      </c>
      <c r="AW71" s="201">
        <v>0.15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32.72</v>
      </c>
      <c r="K72" s="201">
        <v>14.47</v>
      </c>
      <c r="L72" s="201">
        <v>0.64</v>
      </c>
      <c r="M72" s="201">
        <v>2.33</v>
      </c>
      <c r="N72" s="201">
        <v>1.93</v>
      </c>
      <c r="O72" s="201">
        <v>2.69</v>
      </c>
      <c r="P72" s="201">
        <v>1.1399999999999999</v>
      </c>
      <c r="Q72" s="201">
        <v>0.35</v>
      </c>
      <c r="R72" s="201">
        <v>0.69</v>
      </c>
      <c r="S72" s="201">
        <v>0.43</v>
      </c>
      <c r="T72" s="201">
        <v>0.05</v>
      </c>
      <c r="U72" s="201">
        <v>2.13</v>
      </c>
      <c r="V72" s="201">
        <v>0.32</v>
      </c>
      <c r="W72" s="201">
        <v>0.69</v>
      </c>
      <c r="X72" s="201">
        <v>2.29</v>
      </c>
      <c r="Y72" s="201">
        <v>0</v>
      </c>
      <c r="Z72" s="201">
        <v>4.3</v>
      </c>
      <c r="AA72" s="201">
        <v>1.39</v>
      </c>
      <c r="AB72" s="201">
        <v>0</v>
      </c>
      <c r="AC72" s="201">
        <v>11.61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164.48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0.14000000000000001</v>
      </c>
      <c r="AW72" s="201">
        <v>0.15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32.72</v>
      </c>
      <c r="K73" s="201">
        <v>14.47</v>
      </c>
      <c r="L73" s="201">
        <v>0.64</v>
      </c>
      <c r="M73" s="201">
        <v>2.33</v>
      </c>
      <c r="N73" s="201">
        <v>1.93</v>
      </c>
      <c r="O73" s="201">
        <v>2.69</v>
      </c>
      <c r="P73" s="201">
        <v>1.1399999999999999</v>
      </c>
      <c r="Q73" s="201">
        <v>0.35</v>
      </c>
      <c r="R73" s="201">
        <v>0.69</v>
      </c>
      <c r="S73" s="201">
        <v>0.43</v>
      </c>
      <c r="T73" s="201">
        <v>0.05</v>
      </c>
      <c r="U73" s="201">
        <v>2.13</v>
      </c>
      <c r="V73" s="201">
        <v>0.32</v>
      </c>
      <c r="W73" s="201">
        <v>0.69</v>
      </c>
      <c r="X73" s="201">
        <v>2.29</v>
      </c>
      <c r="Y73" s="201">
        <v>0</v>
      </c>
      <c r="Z73" s="201">
        <v>4.3</v>
      </c>
      <c r="AA73" s="201">
        <v>1.39</v>
      </c>
      <c r="AB73" s="201">
        <v>0</v>
      </c>
      <c r="AC73" s="201">
        <v>11.61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164.48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0.15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31.51</v>
      </c>
      <c r="K74" s="201">
        <v>14.47</v>
      </c>
      <c r="L74" s="201">
        <v>0.64</v>
      </c>
      <c r="M74" s="201">
        <v>2.33</v>
      </c>
      <c r="N74" s="201">
        <v>1.93</v>
      </c>
      <c r="O74" s="201">
        <v>2.69</v>
      </c>
      <c r="P74" s="201">
        <v>1.1399999999999999</v>
      </c>
      <c r="Q74" s="201">
        <v>0.35</v>
      </c>
      <c r="R74" s="201">
        <v>0.69</v>
      </c>
      <c r="S74" s="201">
        <v>0.43</v>
      </c>
      <c r="T74" s="201">
        <v>0.05</v>
      </c>
      <c r="U74" s="201">
        <v>2.13</v>
      </c>
      <c r="V74" s="201">
        <v>0.32</v>
      </c>
      <c r="W74" s="201">
        <v>0.69</v>
      </c>
      <c r="X74" s="201">
        <v>2.29</v>
      </c>
      <c r="Y74" s="201">
        <v>0</v>
      </c>
      <c r="Z74" s="201">
        <v>4.3</v>
      </c>
      <c r="AA74" s="201">
        <v>1.39</v>
      </c>
      <c r="AB74" s="201">
        <v>0</v>
      </c>
      <c r="AC74" s="201">
        <v>11.61</v>
      </c>
      <c r="AD74" s="201">
        <v>0</v>
      </c>
      <c r="AE74" s="201">
        <v>0</v>
      </c>
      <c r="AF74" s="201">
        <v>0</v>
      </c>
      <c r="AG74" s="201">
        <v>1.85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164.48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0.15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31.51</v>
      </c>
      <c r="K75" s="201">
        <v>14.47</v>
      </c>
      <c r="L75" s="201">
        <v>0.64</v>
      </c>
      <c r="M75" s="201">
        <v>2.33</v>
      </c>
      <c r="N75" s="201">
        <v>1.93</v>
      </c>
      <c r="O75" s="201">
        <v>2.69</v>
      </c>
      <c r="P75" s="201">
        <v>1.1399999999999999</v>
      </c>
      <c r="Q75" s="201">
        <v>0.35</v>
      </c>
      <c r="R75" s="201">
        <v>0.69</v>
      </c>
      <c r="S75" s="201">
        <v>0.43</v>
      </c>
      <c r="T75" s="201">
        <v>0.05</v>
      </c>
      <c r="U75" s="201">
        <v>2.13</v>
      </c>
      <c r="V75" s="201">
        <v>0.32</v>
      </c>
      <c r="W75" s="201">
        <v>0.69</v>
      </c>
      <c r="X75" s="201">
        <v>2.29</v>
      </c>
      <c r="Y75" s="201">
        <v>0</v>
      </c>
      <c r="Z75" s="201">
        <v>4.3</v>
      </c>
      <c r="AA75" s="201">
        <v>1.39</v>
      </c>
      <c r="AB75" s="201">
        <v>0</v>
      </c>
      <c r="AC75" s="201">
        <v>11.61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164.48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0.32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31.51</v>
      </c>
      <c r="K76" s="201">
        <v>14.47</v>
      </c>
      <c r="L76" s="201">
        <v>0.64</v>
      </c>
      <c r="M76" s="201">
        <v>2.33</v>
      </c>
      <c r="N76" s="201">
        <v>1.93</v>
      </c>
      <c r="O76" s="201">
        <v>2.69</v>
      </c>
      <c r="P76" s="201">
        <v>1.1399999999999999</v>
      </c>
      <c r="Q76" s="201">
        <v>0.35</v>
      </c>
      <c r="R76" s="201">
        <v>0.69</v>
      </c>
      <c r="S76" s="201">
        <v>0.43</v>
      </c>
      <c r="T76" s="201">
        <v>0.05</v>
      </c>
      <c r="U76" s="201">
        <v>2.13</v>
      </c>
      <c r="V76" s="201">
        <v>0.32</v>
      </c>
      <c r="W76" s="201">
        <v>0.54</v>
      </c>
      <c r="X76" s="201">
        <v>2.29</v>
      </c>
      <c r="Y76" s="201">
        <v>0</v>
      </c>
      <c r="Z76" s="201">
        <v>4.3</v>
      </c>
      <c r="AA76" s="201">
        <v>1.39</v>
      </c>
      <c r="AB76" s="201">
        <v>0</v>
      </c>
      <c r="AC76" s="201">
        <v>11.61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164.48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0.32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31.51</v>
      </c>
      <c r="K77" s="201">
        <v>20.3</v>
      </c>
      <c r="L77" s="201">
        <v>0.63</v>
      </c>
      <c r="M77" s="201">
        <v>2.33</v>
      </c>
      <c r="N77" s="201">
        <v>1.93</v>
      </c>
      <c r="O77" s="201">
        <v>2.69</v>
      </c>
      <c r="P77" s="201">
        <v>1.1399999999999999</v>
      </c>
      <c r="Q77" s="201">
        <v>0.35</v>
      </c>
      <c r="R77" s="201">
        <v>0.69</v>
      </c>
      <c r="S77" s="201">
        <v>0.43</v>
      </c>
      <c r="T77" s="201">
        <v>0.05</v>
      </c>
      <c r="U77" s="201">
        <v>2.13</v>
      </c>
      <c r="V77" s="201">
        <v>0.32</v>
      </c>
      <c r="W77" s="201">
        <v>0.54</v>
      </c>
      <c r="X77" s="201">
        <v>2.29</v>
      </c>
      <c r="Y77" s="201">
        <v>0</v>
      </c>
      <c r="Z77" s="201">
        <v>4.3</v>
      </c>
      <c r="AA77" s="201">
        <v>1.39</v>
      </c>
      <c r="AB77" s="201">
        <v>0</v>
      </c>
      <c r="AC77" s="201">
        <v>11.61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164.48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0.32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31.51</v>
      </c>
      <c r="K78" s="201">
        <v>14.47</v>
      </c>
      <c r="L78" s="201">
        <v>0.63</v>
      </c>
      <c r="M78" s="201">
        <v>2.33</v>
      </c>
      <c r="N78" s="201">
        <v>1.93</v>
      </c>
      <c r="O78" s="201">
        <v>2.69</v>
      </c>
      <c r="P78" s="201">
        <v>1.1399999999999999</v>
      </c>
      <c r="Q78" s="201">
        <v>0.35</v>
      </c>
      <c r="R78" s="201">
        <v>0.68</v>
      </c>
      <c r="S78" s="201">
        <v>0.43</v>
      </c>
      <c r="T78" s="201">
        <v>0.05</v>
      </c>
      <c r="U78" s="201">
        <v>2.13</v>
      </c>
      <c r="V78" s="201">
        <v>0.32</v>
      </c>
      <c r="W78" s="201">
        <v>0.54</v>
      </c>
      <c r="X78" s="201">
        <v>2.29</v>
      </c>
      <c r="Y78" s="201">
        <v>0</v>
      </c>
      <c r="Z78" s="201">
        <v>4.3</v>
      </c>
      <c r="AA78" s="201">
        <v>1.39</v>
      </c>
      <c r="AB78" s="201">
        <v>0</v>
      </c>
      <c r="AC78" s="201">
        <v>11.61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164.48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0.14000000000000001</v>
      </c>
      <c r="AW78" s="201">
        <v>0.32</v>
      </c>
      <c r="AX78" s="201">
        <v>0.12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31.51</v>
      </c>
      <c r="K79" s="201">
        <v>14.47</v>
      </c>
      <c r="L79" s="201">
        <v>0.64</v>
      </c>
      <c r="M79" s="201">
        <v>2.33</v>
      </c>
      <c r="N79" s="201">
        <v>1.93</v>
      </c>
      <c r="O79" s="201">
        <v>2.69</v>
      </c>
      <c r="P79" s="201">
        <v>1.1399999999999999</v>
      </c>
      <c r="Q79" s="201">
        <v>0.35</v>
      </c>
      <c r="R79" s="201">
        <v>0.68</v>
      </c>
      <c r="S79" s="201">
        <v>0.43</v>
      </c>
      <c r="T79" s="201">
        <v>0.05</v>
      </c>
      <c r="U79" s="201">
        <v>2.13</v>
      </c>
      <c r="V79" s="201">
        <v>0.32</v>
      </c>
      <c r="W79" s="201">
        <v>0.69</v>
      </c>
      <c r="X79" s="201">
        <v>2.29</v>
      </c>
      <c r="Y79" s="201">
        <v>0</v>
      </c>
      <c r="Z79" s="201">
        <v>3.8</v>
      </c>
      <c r="AA79" s="201">
        <v>1.39</v>
      </c>
      <c r="AB79" s="201">
        <v>0</v>
      </c>
      <c r="AC79" s="201">
        <v>11.61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164.48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0.14000000000000001</v>
      </c>
      <c r="AW79" s="201">
        <v>0.32</v>
      </c>
      <c r="AX79" s="201">
        <v>0.12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31.51</v>
      </c>
      <c r="K80" s="201">
        <v>14.47</v>
      </c>
      <c r="L80" s="201">
        <v>0.64</v>
      </c>
      <c r="M80" s="201">
        <v>2.33</v>
      </c>
      <c r="N80" s="201">
        <v>1.93</v>
      </c>
      <c r="O80" s="201">
        <v>2.69</v>
      </c>
      <c r="P80" s="201">
        <v>1.1399999999999999</v>
      </c>
      <c r="Q80" s="201">
        <v>0.35</v>
      </c>
      <c r="R80" s="201">
        <v>0.68</v>
      </c>
      <c r="S80" s="201">
        <v>0.43</v>
      </c>
      <c r="T80" s="201">
        <v>0.05</v>
      </c>
      <c r="U80" s="201">
        <v>2.13</v>
      </c>
      <c r="V80" s="201">
        <v>0.32</v>
      </c>
      <c r="W80" s="201">
        <v>0.69</v>
      </c>
      <c r="X80" s="201">
        <v>2.29</v>
      </c>
      <c r="Y80" s="201">
        <v>0</v>
      </c>
      <c r="Z80" s="201">
        <v>3.8</v>
      </c>
      <c r="AA80" s="201">
        <v>1.39</v>
      </c>
      <c r="AB80" s="201">
        <v>0</v>
      </c>
      <c r="AC80" s="201">
        <v>11.61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164.48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0.14000000000000001</v>
      </c>
      <c r="AW80" s="201">
        <v>0.32</v>
      </c>
      <c r="AX80" s="201">
        <v>0.12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31.51</v>
      </c>
      <c r="K81" s="201">
        <v>14.16</v>
      </c>
      <c r="L81" s="201">
        <v>0.64</v>
      </c>
      <c r="M81" s="201">
        <v>2.33</v>
      </c>
      <c r="N81" s="201">
        <v>1.93</v>
      </c>
      <c r="O81" s="201">
        <v>2.69</v>
      </c>
      <c r="P81" s="201">
        <v>1.1399999999999999</v>
      </c>
      <c r="Q81" s="201">
        <v>0.35</v>
      </c>
      <c r="R81" s="201">
        <v>0.68</v>
      </c>
      <c r="S81" s="201">
        <v>0.43</v>
      </c>
      <c r="T81" s="201">
        <v>0.05</v>
      </c>
      <c r="U81" s="201">
        <v>2.13</v>
      </c>
      <c r="V81" s="201">
        <v>0.32</v>
      </c>
      <c r="W81" s="201">
        <v>0.69</v>
      </c>
      <c r="X81" s="201">
        <v>2.29</v>
      </c>
      <c r="Y81" s="201">
        <v>0</v>
      </c>
      <c r="Z81" s="201">
        <v>3.8</v>
      </c>
      <c r="AA81" s="201">
        <v>1.39</v>
      </c>
      <c r="AB81" s="201">
        <v>0</v>
      </c>
      <c r="AC81" s="201">
        <v>11.61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164.48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0.14000000000000001</v>
      </c>
      <c r="AW81" s="201">
        <v>0.32</v>
      </c>
      <c r="AX81" s="201">
        <v>0.12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31.51</v>
      </c>
      <c r="K82" s="201">
        <v>14.15</v>
      </c>
      <c r="L82" s="201">
        <v>0.64</v>
      </c>
      <c r="M82" s="201">
        <v>2.33</v>
      </c>
      <c r="N82" s="201">
        <v>1.93</v>
      </c>
      <c r="O82" s="201">
        <v>2.69</v>
      </c>
      <c r="P82" s="201">
        <v>1.1399999999999999</v>
      </c>
      <c r="Q82" s="201">
        <v>0.35</v>
      </c>
      <c r="R82" s="201">
        <v>0.68</v>
      </c>
      <c r="S82" s="201">
        <v>0.43</v>
      </c>
      <c r="T82" s="201">
        <v>0.05</v>
      </c>
      <c r="U82" s="201">
        <v>2.13</v>
      </c>
      <c r="V82" s="201">
        <v>0.32</v>
      </c>
      <c r="W82" s="201">
        <v>0.69</v>
      </c>
      <c r="X82" s="201">
        <v>2.29</v>
      </c>
      <c r="Y82" s="201">
        <v>0</v>
      </c>
      <c r="Z82" s="201">
        <v>3.8</v>
      </c>
      <c r="AA82" s="201">
        <v>1.39</v>
      </c>
      <c r="AB82" s="201">
        <v>0</v>
      </c>
      <c r="AC82" s="201">
        <v>11.61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164.48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0.14000000000000001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31.51</v>
      </c>
      <c r="K83" s="201">
        <v>41.26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1.1399999999999999</v>
      </c>
      <c r="Q83" s="201">
        <v>0.35</v>
      </c>
      <c r="R83" s="201">
        <v>0.68</v>
      </c>
      <c r="S83" s="201">
        <v>0.43</v>
      </c>
      <c r="T83" s="201">
        <v>0.05</v>
      </c>
      <c r="U83" s="201">
        <v>2.13</v>
      </c>
      <c r="V83" s="201">
        <v>0.32</v>
      </c>
      <c r="W83" s="201">
        <v>0.69</v>
      </c>
      <c r="X83" s="201">
        <v>2.29</v>
      </c>
      <c r="Y83" s="201">
        <v>0</v>
      </c>
      <c r="Z83" s="201">
        <v>3.8</v>
      </c>
      <c r="AA83" s="201">
        <v>1.39</v>
      </c>
      <c r="AB83" s="201">
        <v>0</v>
      </c>
      <c r="AC83" s="201">
        <v>11.61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0.14000000000000001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31.51</v>
      </c>
      <c r="K84" s="201">
        <v>17.98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1.1399999999999999</v>
      </c>
      <c r="Q84" s="201">
        <v>0.35</v>
      </c>
      <c r="R84" s="201">
        <v>0.68</v>
      </c>
      <c r="S84" s="201">
        <v>0.43</v>
      </c>
      <c r="T84" s="201">
        <v>0.05</v>
      </c>
      <c r="U84" s="201">
        <v>2.13</v>
      </c>
      <c r="V84" s="201">
        <v>0.32</v>
      </c>
      <c r="W84" s="201">
        <v>0.69</v>
      </c>
      <c r="X84" s="201">
        <v>2.29</v>
      </c>
      <c r="Y84" s="201">
        <v>0</v>
      </c>
      <c r="Z84" s="201">
        <v>3.8</v>
      </c>
      <c r="AA84" s="201">
        <v>1.39</v>
      </c>
      <c r="AB84" s="201">
        <v>0</v>
      </c>
      <c r="AC84" s="201">
        <v>12.44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0.14000000000000001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31.51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1.1399999999999999</v>
      </c>
      <c r="Q85" s="201">
        <v>0.35</v>
      </c>
      <c r="R85" s="201">
        <v>0.68</v>
      </c>
      <c r="S85" s="201">
        <v>0.43</v>
      </c>
      <c r="T85" s="201">
        <v>0.05</v>
      </c>
      <c r="U85" s="201">
        <v>2.13</v>
      </c>
      <c r="V85" s="201">
        <v>0.32</v>
      </c>
      <c r="W85" s="201">
        <v>0.69</v>
      </c>
      <c r="X85" s="201">
        <v>2.29</v>
      </c>
      <c r="Y85" s="201">
        <v>0</v>
      </c>
      <c r="Z85" s="201">
        <v>3.8</v>
      </c>
      <c r="AA85" s="201">
        <v>1.39</v>
      </c>
      <c r="AB85" s="201">
        <v>0</v>
      </c>
      <c r="AC85" s="201">
        <v>12.44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-32.35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0.14000000000000001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31.51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1.1399999999999999</v>
      </c>
      <c r="Q86" s="201">
        <v>0.35</v>
      </c>
      <c r="R86" s="201">
        <v>0.68</v>
      </c>
      <c r="S86" s="201">
        <v>0.43</v>
      </c>
      <c r="T86" s="201">
        <v>0.05</v>
      </c>
      <c r="U86" s="201">
        <v>2.13</v>
      </c>
      <c r="V86" s="201">
        <v>0.32</v>
      </c>
      <c r="W86" s="201">
        <v>0.69</v>
      </c>
      <c r="X86" s="201">
        <v>2.29</v>
      </c>
      <c r="Y86" s="201">
        <v>0</v>
      </c>
      <c r="Z86" s="201">
        <v>3.8</v>
      </c>
      <c r="AA86" s="201">
        <v>1.39</v>
      </c>
      <c r="AB86" s="201">
        <v>0</v>
      </c>
      <c r="AC86" s="201">
        <v>12.86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-32.35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0.14000000000000001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31.51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1.1399999999999999</v>
      </c>
      <c r="Q87" s="201">
        <v>0.35</v>
      </c>
      <c r="R87" s="201">
        <v>0.68</v>
      </c>
      <c r="S87" s="201">
        <v>0.43</v>
      </c>
      <c r="T87" s="201">
        <v>0.05</v>
      </c>
      <c r="U87" s="201">
        <v>2.13</v>
      </c>
      <c r="V87" s="201">
        <v>0.32</v>
      </c>
      <c r="W87" s="201">
        <v>0.69</v>
      </c>
      <c r="X87" s="201">
        <v>2.29</v>
      </c>
      <c r="Y87" s="201">
        <v>0</v>
      </c>
      <c r="Z87" s="201">
        <v>3.8</v>
      </c>
      <c r="AA87" s="201">
        <v>1.39</v>
      </c>
      <c r="AB87" s="201">
        <v>0</v>
      </c>
      <c r="AC87" s="201">
        <v>13.28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0.14000000000000001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31.51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1.1399999999999999</v>
      </c>
      <c r="Q88" s="201">
        <v>0.35</v>
      </c>
      <c r="R88" s="201">
        <v>0.68</v>
      </c>
      <c r="S88" s="201">
        <v>0.43</v>
      </c>
      <c r="T88" s="201">
        <v>0.05</v>
      </c>
      <c r="U88" s="201">
        <v>2.13</v>
      </c>
      <c r="V88" s="201">
        <v>0.32</v>
      </c>
      <c r="W88" s="201">
        <v>0.69</v>
      </c>
      <c r="X88" s="201">
        <v>2.29</v>
      </c>
      <c r="Y88" s="201">
        <v>0</v>
      </c>
      <c r="Z88" s="201">
        <v>3.8</v>
      </c>
      <c r="AA88" s="201">
        <v>1.39</v>
      </c>
      <c r="AB88" s="201">
        <v>0</v>
      </c>
      <c r="AC88" s="201">
        <v>13.28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0.14000000000000001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22.11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31.51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1.1399999999999999</v>
      </c>
      <c r="Q89" s="201">
        <v>0.35</v>
      </c>
      <c r="R89" s="201">
        <v>0.68</v>
      </c>
      <c r="S89" s="201">
        <v>0.43</v>
      </c>
      <c r="T89" s="201">
        <v>0.05</v>
      </c>
      <c r="U89" s="201">
        <v>2.13</v>
      </c>
      <c r="V89" s="201">
        <v>0.3</v>
      </c>
      <c r="W89" s="201">
        <v>0.69</v>
      </c>
      <c r="X89" s="201">
        <v>2.29</v>
      </c>
      <c r="Y89" s="201">
        <v>0</v>
      </c>
      <c r="Z89" s="201">
        <v>3.8</v>
      </c>
      <c r="AA89" s="201">
        <v>1.39</v>
      </c>
      <c r="AB89" s="201">
        <v>0</v>
      </c>
      <c r="AC89" s="201">
        <v>13.28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-100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0.14000000000000001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31.51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1.1399999999999999</v>
      </c>
      <c r="Q90" s="201">
        <v>0.35</v>
      </c>
      <c r="R90" s="201">
        <v>0.68</v>
      </c>
      <c r="S90" s="201">
        <v>0.43</v>
      </c>
      <c r="T90" s="201">
        <v>0.05</v>
      </c>
      <c r="U90" s="201">
        <v>2.13</v>
      </c>
      <c r="V90" s="201">
        <v>0.3</v>
      </c>
      <c r="W90" s="201">
        <v>0.69</v>
      </c>
      <c r="X90" s="201">
        <v>2.29</v>
      </c>
      <c r="Y90" s="201">
        <v>0</v>
      </c>
      <c r="Z90" s="201">
        <v>3.8</v>
      </c>
      <c r="AA90" s="201">
        <v>1.39</v>
      </c>
      <c r="AB90" s="201">
        <v>0</v>
      </c>
      <c r="AC90" s="201">
        <v>13.28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-230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0.14000000000000001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22.4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31.51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1.1399999999999999</v>
      </c>
      <c r="Q91" s="201">
        <v>0.35</v>
      </c>
      <c r="R91" s="201">
        <v>0.68</v>
      </c>
      <c r="S91" s="201">
        <v>0.43</v>
      </c>
      <c r="T91" s="201">
        <v>0.05</v>
      </c>
      <c r="U91" s="201">
        <v>2.13</v>
      </c>
      <c r="V91" s="201">
        <v>0.3</v>
      </c>
      <c r="W91" s="201">
        <v>0.69</v>
      </c>
      <c r="X91" s="201">
        <v>2.29</v>
      </c>
      <c r="Y91" s="201">
        <v>0</v>
      </c>
      <c r="Z91" s="201">
        <v>3.8</v>
      </c>
      <c r="AA91" s="201">
        <v>1.39</v>
      </c>
      <c r="AB91" s="201">
        <v>0</v>
      </c>
      <c r="AC91" s="201">
        <v>13.28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-240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0.14000000000000001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22.4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31.51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1.1399999999999999</v>
      </c>
      <c r="Q92" s="201">
        <v>0.35</v>
      </c>
      <c r="R92" s="201">
        <v>0.68</v>
      </c>
      <c r="S92" s="201">
        <v>0.43</v>
      </c>
      <c r="T92" s="201">
        <v>0.05</v>
      </c>
      <c r="U92" s="201">
        <v>2.13</v>
      </c>
      <c r="V92" s="201">
        <v>0.3</v>
      </c>
      <c r="W92" s="201">
        <v>0.69</v>
      </c>
      <c r="X92" s="201">
        <v>2.29</v>
      </c>
      <c r="Y92" s="201">
        <v>0</v>
      </c>
      <c r="Z92" s="201">
        <v>3.8</v>
      </c>
      <c r="AA92" s="201">
        <v>1.39</v>
      </c>
      <c r="AB92" s="201">
        <v>0</v>
      </c>
      <c r="AC92" s="201">
        <v>13.28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-220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0.14000000000000001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22.4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31.51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1.1399999999999999</v>
      </c>
      <c r="Q93" s="201">
        <v>0.35</v>
      </c>
      <c r="R93" s="201">
        <v>0.68</v>
      </c>
      <c r="S93" s="201">
        <v>0.43</v>
      </c>
      <c r="T93" s="201">
        <v>0.05</v>
      </c>
      <c r="U93" s="201">
        <v>2.13</v>
      </c>
      <c r="V93" s="201">
        <v>0.3</v>
      </c>
      <c r="W93" s="201">
        <v>0.69</v>
      </c>
      <c r="X93" s="201">
        <v>2.29</v>
      </c>
      <c r="Y93" s="201">
        <v>0</v>
      </c>
      <c r="Z93" s="201">
        <v>3.8</v>
      </c>
      <c r="AA93" s="201">
        <v>1.39</v>
      </c>
      <c r="AB93" s="201">
        <v>0</v>
      </c>
      <c r="AC93" s="201">
        <v>13.28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-155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0.14000000000000001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22.4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31.51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1.1399999999999999</v>
      </c>
      <c r="Q94" s="201">
        <v>0.35</v>
      </c>
      <c r="R94" s="201">
        <v>0.68</v>
      </c>
      <c r="S94" s="201">
        <v>0.43</v>
      </c>
      <c r="T94" s="201">
        <v>0.05</v>
      </c>
      <c r="U94" s="201">
        <v>2.13</v>
      </c>
      <c r="V94" s="201">
        <v>0.3</v>
      </c>
      <c r="W94" s="201">
        <v>0.69</v>
      </c>
      <c r="X94" s="201">
        <v>2.29</v>
      </c>
      <c r="Y94" s="201">
        <v>0</v>
      </c>
      <c r="Z94" s="201">
        <v>3.8</v>
      </c>
      <c r="AA94" s="201">
        <v>1.39</v>
      </c>
      <c r="AB94" s="201">
        <v>0</v>
      </c>
      <c r="AC94" s="201">
        <v>13.28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-158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0.14000000000000001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22.4</v>
      </c>
      <c r="E95" s="201">
        <v>0</v>
      </c>
      <c r="F95" s="201">
        <v>0</v>
      </c>
      <c r="G95" s="201">
        <v>34.020000000000003</v>
      </c>
      <c r="H95" s="201">
        <v>0</v>
      </c>
      <c r="I95" s="201">
        <v>0</v>
      </c>
      <c r="J95" s="201">
        <v>31.51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1.1399999999999999</v>
      </c>
      <c r="Q95" s="201">
        <v>0.35</v>
      </c>
      <c r="R95" s="201">
        <v>0.68</v>
      </c>
      <c r="S95" s="201">
        <v>0.43</v>
      </c>
      <c r="T95" s="201">
        <v>0.05</v>
      </c>
      <c r="U95" s="201">
        <v>2.13</v>
      </c>
      <c r="V95" s="201">
        <v>0.3</v>
      </c>
      <c r="W95" s="201">
        <v>0.69</v>
      </c>
      <c r="X95" s="201">
        <v>2.29</v>
      </c>
      <c r="Y95" s="201">
        <v>0</v>
      </c>
      <c r="Z95" s="201">
        <v>3.8</v>
      </c>
      <c r="AA95" s="201">
        <v>1.39</v>
      </c>
      <c r="AB95" s="201">
        <v>0</v>
      </c>
      <c r="AC95" s="201">
        <v>13.28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-184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0.14000000000000001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22.4</v>
      </c>
      <c r="E96" s="201">
        <v>0</v>
      </c>
      <c r="F96" s="201">
        <v>0</v>
      </c>
      <c r="G96" s="201">
        <v>34.020000000000003</v>
      </c>
      <c r="H96" s="201">
        <v>0</v>
      </c>
      <c r="I96" s="201">
        <v>0</v>
      </c>
      <c r="J96" s="201">
        <v>31.51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1.1399999999999999</v>
      </c>
      <c r="Q96" s="201">
        <v>0.35</v>
      </c>
      <c r="R96" s="201">
        <v>0.68</v>
      </c>
      <c r="S96" s="201">
        <v>0.43</v>
      </c>
      <c r="T96" s="201">
        <v>0.05</v>
      </c>
      <c r="U96" s="201">
        <v>2.13</v>
      </c>
      <c r="V96" s="201">
        <v>0.3</v>
      </c>
      <c r="W96" s="201">
        <v>0.69</v>
      </c>
      <c r="X96" s="201">
        <v>2.29</v>
      </c>
      <c r="Y96" s="201">
        <v>0</v>
      </c>
      <c r="Z96" s="201">
        <v>3.8</v>
      </c>
      <c r="AA96" s="201">
        <v>1.39</v>
      </c>
      <c r="AB96" s="201">
        <v>0</v>
      </c>
      <c r="AC96" s="201">
        <v>13.28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-173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0.14000000000000001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22.4</v>
      </c>
      <c r="E97" s="201">
        <v>0</v>
      </c>
      <c r="F97" s="201">
        <v>0</v>
      </c>
      <c r="G97" s="201">
        <v>34.020000000000003</v>
      </c>
      <c r="H97" s="201">
        <v>0</v>
      </c>
      <c r="I97" s="201">
        <v>0</v>
      </c>
      <c r="J97" s="201">
        <v>31.51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1.1399999999999999</v>
      </c>
      <c r="Q97" s="201">
        <v>0.35</v>
      </c>
      <c r="R97" s="201">
        <v>0.68</v>
      </c>
      <c r="S97" s="201">
        <v>0.43</v>
      </c>
      <c r="T97" s="201">
        <v>0.05</v>
      </c>
      <c r="U97" s="201">
        <v>2.13</v>
      </c>
      <c r="V97" s="201">
        <v>0.3</v>
      </c>
      <c r="W97" s="201">
        <v>0.69</v>
      </c>
      <c r="X97" s="201">
        <v>2.29</v>
      </c>
      <c r="Y97" s="201">
        <v>0</v>
      </c>
      <c r="Z97" s="201">
        <v>3.8</v>
      </c>
      <c r="AA97" s="201">
        <v>1.39</v>
      </c>
      <c r="AB97" s="201">
        <v>0</v>
      </c>
      <c r="AC97" s="201">
        <v>13.28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-158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0.14000000000000001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22.4</v>
      </c>
      <c r="E98" s="201">
        <v>0</v>
      </c>
      <c r="F98" s="201">
        <v>0</v>
      </c>
      <c r="G98" s="201">
        <v>34.020000000000003</v>
      </c>
      <c r="H98" s="201">
        <v>0</v>
      </c>
      <c r="I98" s="201">
        <v>0</v>
      </c>
      <c r="J98" s="201">
        <v>31.51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1.1399999999999999</v>
      </c>
      <c r="Q98" s="201">
        <v>0.35</v>
      </c>
      <c r="R98" s="201">
        <v>0.68</v>
      </c>
      <c r="S98" s="201">
        <v>0.43</v>
      </c>
      <c r="T98" s="201">
        <v>0.05</v>
      </c>
      <c r="U98" s="201">
        <v>2.13</v>
      </c>
      <c r="V98" s="201">
        <v>0.3</v>
      </c>
      <c r="W98" s="201">
        <v>0.69</v>
      </c>
      <c r="X98" s="201">
        <v>2.29</v>
      </c>
      <c r="Y98" s="201">
        <v>0</v>
      </c>
      <c r="Z98" s="201">
        <v>3.8</v>
      </c>
      <c r="AA98" s="201">
        <v>1.39</v>
      </c>
      <c r="AB98" s="201">
        <v>0</v>
      </c>
      <c r="AC98" s="201">
        <v>13.28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-140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0.14000000000000001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0.48831249999999998</v>
      </c>
      <c r="E99">
        <f t="shared" si="0"/>
        <v>0</v>
      </c>
      <c r="F99">
        <f t="shared" si="0"/>
        <v>0</v>
      </c>
      <c r="G99">
        <f t="shared" si="0"/>
        <v>0.77921499999999955</v>
      </c>
      <c r="H99">
        <f t="shared" si="0"/>
        <v>0</v>
      </c>
      <c r="I99">
        <f t="shared" si="0"/>
        <v>0</v>
      </c>
      <c r="J99">
        <f t="shared" si="0"/>
        <v>0.7281300000000015</v>
      </c>
      <c r="K99">
        <f t="shared" si="0"/>
        <v>2.4611674999999944</v>
      </c>
      <c r="L99">
        <f t="shared" si="0"/>
        <v>0.12681749999999989</v>
      </c>
      <c r="M99">
        <f t="shared" si="0"/>
        <v>5.5920000000000109E-2</v>
      </c>
      <c r="N99">
        <f t="shared" si="0"/>
        <v>4.6320000000000104E-2</v>
      </c>
      <c r="O99">
        <f t="shared" si="0"/>
        <v>6.4559999999999965E-2</v>
      </c>
      <c r="P99">
        <f t="shared" si="0"/>
        <v>2.8117499999999997E-2</v>
      </c>
      <c r="Q99">
        <f t="shared" si="0"/>
        <v>3.7962499999999927E-2</v>
      </c>
      <c r="R99">
        <f t="shared" si="0"/>
        <v>7.7724999999999989E-2</v>
      </c>
      <c r="S99">
        <f t="shared" si="0"/>
        <v>4.8020000000000056E-2</v>
      </c>
      <c r="T99">
        <f t="shared" si="0"/>
        <v>5.5500000000000072E-3</v>
      </c>
      <c r="U99">
        <f t="shared" si="0"/>
        <v>5.0979999999999935E-2</v>
      </c>
      <c r="V99">
        <f t="shared" si="0"/>
        <v>2.7767499999999938E-2</v>
      </c>
      <c r="W99">
        <f t="shared" si="0"/>
        <v>2.8819999999999974E-2</v>
      </c>
      <c r="X99">
        <f t="shared" si="0"/>
        <v>8.9177500000000215E-2</v>
      </c>
      <c r="Y99">
        <f t="shared" si="0"/>
        <v>0</v>
      </c>
      <c r="Z99">
        <f t="shared" si="0"/>
        <v>0.49672249999999951</v>
      </c>
      <c r="AA99">
        <f t="shared" si="0"/>
        <v>0.13155249999999982</v>
      </c>
      <c r="AB99">
        <f t="shared" si="0"/>
        <v>0</v>
      </c>
      <c r="AC99">
        <f t="shared" si="0"/>
        <v>0.31264749999999997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5.3474999999999833E-3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-0.66069999999999962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1.8354599999999968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2.5045000000000012E-2</v>
      </c>
      <c r="AV99">
        <f t="shared" si="1"/>
        <v>3.360000000000004E-3</v>
      </c>
      <c r="AW99">
        <f t="shared" si="1"/>
        <v>4.6875000000000042E-3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5.423</v>
      </c>
      <c r="C4" s="94">
        <f>'IDT-1 Calculation'!DG4</f>
        <v>-10</v>
      </c>
      <c r="D4" s="94">
        <f>'IDT-1 Calculation'!DH4</f>
        <v>0</v>
      </c>
      <c r="E4" s="94">
        <f>'IDT-1 Calculation'!DI4</f>
        <v>0</v>
      </c>
      <c r="F4" s="94">
        <f>'IDT-1 Calculation'!DJ4</f>
        <v>4.577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8.1349999999999998</v>
      </c>
      <c r="C5" s="94">
        <f>'IDT-1 Calculation'!DG5</f>
        <v>-15</v>
      </c>
      <c r="D5" s="94">
        <f>'IDT-1 Calculation'!DH5</f>
        <v>0</v>
      </c>
      <c r="E5" s="94">
        <f>'IDT-1 Calculation'!DI5</f>
        <v>0</v>
      </c>
      <c r="F5" s="94">
        <f>'IDT-1 Calculation'!DJ5</f>
        <v>6.8650000000000002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16.27</v>
      </c>
      <c r="C6" s="94">
        <f>'IDT-1 Calculation'!DG6</f>
        <v>-30</v>
      </c>
      <c r="D6" s="94">
        <f>'IDT-1 Calculation'!DH6</f>
        <v>0</v>
      </c>
      <c r="E6" s="94">
        <f>'IDT-1 Calculation'!DI6</f>
        <v>0</v>
      </c>
      <c r="F6" s="94">
        <f>'IDT-1 Calculation'!DJ6</f>
        <v>13.73</v>
      </c>
      <c r="G6" s="99">
        <f t="shared" si="0"/>
        <v>0</v>
      </c>
    </row>
    <row r="7" spans="1:7">
      <c r="A7" s="98" t="s">
        <v>49</v>
      </c>
      <c r="B7" s="94">
        <f>'IDT-1 Calculation'!DF7</f>
        <v>24.405000000000001</v>
      </c>
      <c r="C7" s="94">
        <f>'IDT-1 Calculation'!DG7</f>
        <v>-45</v>
      </c>
      <c r="D7" s="94">
        <f>'IDT-1 Calculation'!DH7</f>
        <v>0</v>
      </c>
      <c r="E7" s="94">
        <f>'IDT-1 Calculation'!DI7</f>
        <v>0</v>
      </c>
      <c r="F7" s="94">
        <f>'IDT-1 Calculation'!DJ7</f>
        <v>20.594999999999999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32.54</v>
      </c>
      <c r="C8" s="94">
        <f>'IDT-1 Calculation'!DG8</f>
        <v>-60</v>
      </c>
      <c r="D8" s="94">
        <f>'IDT-1 Calculation'!DH8</f>
        <v>0</v>
      </c>
      <c r="E8" s="94">
        <f>'IDT-1 Calculation'!DI8</f>
        <v>0</v>
      </c>
      <c r="F8" s="94">
        <f>'IDT-1 Calculation'!DJ8</f>
        <v>27.46</v>
      </c>
      <c r="G8" s="99">
        <f t="shared" si="0"/>
        <v>0</v>
      </c>
    </row>
    <row r="9" spans="1:7">
      <c r="A9" s="98" t="s">
        <v>51</v>
      </c>
      <c r="B9" s="94">
        <f>'IDT-1 Calculation'!DF9</f>
        <v>40.673999999999999</v>
      </c>
      <c r="C9" s="94">
        <f>'IDT-1 Calculation'!DG9</f>
        <v>-75</v>
      </c>
      <c r="D9" s="94">
        <f>'IDT-1 Calculation'!DH9</f>
        <v>0</v>
      </c>
      <c r="E9" s="94">
        <f>'IDT-1 Calculation'!DI9</f>
        <v>0</v>
      </c>
      <c r="F9" s="94">
        <f>'IDT-1 Calculation'!DJ9</f>
        <v>34.326000000000001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51.521000000000001</v>
      </c>
      <c r="C10" s="94">
        <f>'IDT-1 Calculation'!DG10</f>
        <v>-95</v>
      </c>
      <c r="D10" s="94">
        <f>'IDT-1 Calculation'!DH10</f>
        <v>0</v>
      </c>
      <c r="E10" s="94">
        <f>'IDT-1 Calculation'!DI10</f>
        <v>0</v>
      </c>
      <c r="F10" s="94">
        <f>'IDT-1 Calculation'!DJ10</f>
        <v>43.478999999999999</v>
      </c>
      <c r="G10" s="99">
        <f t="shared" si="0"/>
        <v>0</v>
      </c>
    </row>
    <row r="11" spans="1:7">
      <c r="A11" s="98" t="s">
        <v>53</v>
      </c>
      <c r="B11" s="94">
        <f>'IDT-1 Calculation'!DF11</f>
        <v>78.701999999999998</v>
      </c>
      <c r="C11" s="94">
        <f>'IDT-1 Calculation'!DG11</f>
        <v>-115</v>
      </c>
      <c r="D11" s="94">
        <f>'IDT-1 Calculation'!DH11</f>
        <v>0</v>
      </c>
      <c r="E11" s="94">
        <f>'IDT-1 Calculation'!DI11</f>
        <v>0</v>
      </c>
      <c r="F11" s="94">
        <f>'IDT-1 Calculation'!DJ11</f>
        <v>36.298000000000002</v>
      </c>
      <c r="G11" s="99">
        <f t="shared" si="0"/>
        <v>0</v>
      </c>
    </row>
    <row r="12" spans="1:7">
      <c r="A12" s="98" t="s">
        <v>54</v>
      </c>
      <c r="B12" s="94">
        <f>'IDT-1 Calculation'!DF12</f>
        <v>125.402</v>
      </c>
      <c r="C12" s="94">
        <f>'IDT-1 Calculation'!DG12</f>
        <v>-135</v>
      </c>
      <c r="D12" s="94">
        <f>'IDT-1 Calculation'!DH12</f>
        <v>0</v>
      </c>
      <c r="E12" s="94">
        <f>'IDT-1 Calculation'!DI12</f>
        <v>0</v>
      </c>
      <c r="F12" s="94">
        <f>'IDT-1 Calculation'!DJ12</f>
        <v>9.5980000000000008</v>
      </c>
      <c r="G12" s="99">
        <f t="shared" si="0"/>
        <v>0</v>
      </c>
    </row>
    <row r="13" spans="1:7">
      <c r="A13" s="98" t="s">
        <v>55</v>
      </c>
      <c r="B13" s="94">
        <f>'IDT-1 Calculation'!DF13</f>
        <v>140</v>
      </c>
      <c r="C13" s="94">
        <f>'IDT-1 Calculation'!DG13</f>
        <v>-140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160</v>
      </c>
      <c r="C14" s="94">
        <f>'IDT-1 Calculation'!DG14</f>
        <v>-160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147</v>
      </c>
      <c r="C15" s="94">
        <f>'IDT-1 Calculation'!DG15</f>
        <v>-147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167</v>
      </c>
      <c r="C16" s="94">
        <f>'IDT-1 Calculation'!DG16</f>
        <v>-167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111</v>
      </c>
      <c r="C17" s="94">
        <f>'IDT-1 Calculation'!DG17</f>
        <v>-111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176</v>
      </c>
      <c r="C18" s="94">
        <f>'IDT-1 Calculation'!DG18</f>
        <v>-176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153</v>
      </c>
      <c r="C19" s="94">
        <f>'IDT-1 Calculation'!DG19</f>
        <v>-64.775000000000006</v>
      </c>
      <c r="D19" s="94">
        <f>'IDT-1 Calculation'!DH19</f>
        <v>0</v>
      </c>
      <c r="E19" s="94">
        <f>'IDT-1 Calculation'!DI19</f>
        <v>0</v>
      </c>
      <c r="F19" s="94">
        <f>'IDT-1 Calculation'!DJ19</f>
        <v>-88.224999999999994</v>
      </c>
      <c r="G19" s="99">
        <f t="shared" si="0"/>
        <v>0</v>
      </c>
    </row>
    <row r="20" spans="1:7">
      <c r="A20" s="98" t="s">
        <v>62</v>
      </c>
      <c r="B20" s="94">
        <f>'IDT-1 Calculation'!DF20</f>
        <v>118</v>
      </c>
      <c r="C20" s="94">
        <f>'IDT-1 Calculation'!DG20</f>
        <v>-49.957000000000001</v>
      </c>
      <c r="D20" s="94">
        <f>'IDT-1 Calculation'!DH20</f>
        <v>0</v>
      </c>
      <c r="E20" s="94">
        <f>'IDT-1 Calculation'!DI20</f>
        <v>0</v>
      </c>
      <c r="F20" s="94">
        <f>'IDT-1 Calculation'!DJ20</f>
        <v>-68.043000000000006</v>
      </c>
      <c r="G20" s="99">
        <f t="shared" si="0"/>
        <v>0</v>
      </c>
    </row>
    <row r="21" spans="1:7">
      <c r="A21" s="98" t="s">
        <v>63</v>
      </c>
      <c r="B21" s="94">
        <f>'IDT-1 Calculation'!DF21</f>
        <v>86</v>
      </c>
      <c r="C21" s="94">
        <f>'IDT-1 Calculation'!DG21</f>
        <v>-36.408999999999999</v>
      </c>
      <c r="D21" s="94">
        <f>'IDT-1 Calculation'!DH21</f>
        <v>0</v>
      </c>
      <c r="E21" s="94">
        <f>'IDT-1 Calculation'!DI21</f>
        <v>0</v>
      </c>
      <c r="F21" s="94">
        <f>'IDT-1 Calculation'!DJ21</f>
        <v>-49.591000000000001</v>
      </c>
      <c r="G21" s="99">
        <f t="shared" si="0"/>
        <v>0</v>
      </c>
    </row>
    <row r="22" spans="1:7">
      <c r="A22" s="98" t="s">
        <v>64</v>
      </c>
      <c r="B22" s="94">
        <f>'IDT-1 Calculation'!DF22</f>
        <v>54</v>
      </c>
      <c r="C22" s="94">
        <f>'IDT-1 Calculation'!DG22</f>
        <v>-22.861999999999998</v>
      </c>
      <c r="D22" s="94">
        <f>'IDT-1 Calculation'!DH22</f>
        <v>0</v>
      </c>
      <c r="E22" s="94">
        <f>'IDT-1 Calculation'!DI22</f>
        <v>0</v>
      </c>
      <c r="F22" s="94">
        <f>'IDT-1 Calculation'!DJ22</f>
        <v>-31.138000000000002</v>
      </c>
      <c r="G22" s="99">
        <f t="shared" si="0"/>
        <v>0</v>
      </c>
    </row>
    <row r="23" spans="1:7">
      <c r="A23" s="98" t="s">
        <v>65</v>
      </c>
      <c r="B23" s="94">
        <f>'IDT-1 Calculation'!DF23</f>
        <v>13</v>
      </c>
      <c r="C23" s="94">
        <f>'IDT-1 Calculation'!DG23</f>
        <v>-5.5039999999999996</v>
      </c>
      <c r="D23" s="94">
        <f>'IDT-1 Calculation'!DH23</f>
        <v>0</v>
      </c>
      <c r="E23" s="94">
        <f>'IDT-1 Calculation'!DI23</f>
        <v>0</v>
      </c>
      <c r="F23" s="94">
        <f>'IDT-1 Calculation'!DJ23</f>
        <v>-7.4960000000000004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-72.790000000000006</v>
      </c>
      <c r="D58" s="94">
        <f>'IDT-1 Calculation'!DH58</f>
        <v>0</v>
      </c>
      <c r="E58" s="94">
        <f>'IDT-1 Calculation'!DI58</f>
        <v>0</v>
      </c>
      <c r="F58" s="94">
        <f>'IDT-1 Calculation'!DJ58</f>
        <v>72.790000000000006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-56</v>
      </c>
      <c r="D59" s="94">
        <f>'IDT-1 Calculation'!DH59</f>
        <v>0</v>
      </c>
      <c r="E59" s="94">
        <f>'IDT-1 Calculation'!DI59</f>
        <v>0</v>
      </c>
      <c r="F59" s="94">
        <f>'IDT-1 Calculation'!DJ59</f>
        <v>56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-21</v>
      </c>
      <c r="D60" s="94">
        <f>'IDT-1 Calculation'!DH60</f>
        <v>0</v>
      </c>
      <c r="E60" s="94">
        <f>'IDT-1 Calculation'!DI60</f>
        <v>0</v>
      </c>
      <c r="F60" s="94">
        <f>'IDT-1 Calculation'!DJ60</f>
        <v>21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28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-28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6</v>
      </c>
      <c r="C81" s="94">
        <f>'IDT-1 Calculation'!DG81</f>
        <v>-2.54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-3.46</v>
      </c>
      <c r="G81" s="99">
        <f t="shared" si="1"/>
        <v>0</v>
      </c>
    </row>
    <row r="82" spans="1:7">
      <c r="A82" s="98" t="s">
        <v>124</v>
      </c>
      <c r="B82" s="94">
        <f>'IDT-1 Calculation'!DF82</f>
        <v>41</v>
      </c>
      <c r="C82" s="94">
        <f>'IDT-1 Calculation'!DG82</f>
        <v>-17.358000000000001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-23.641999999999999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15</v>
      </c>
      <c r="C85" s="94">
        <f>'IDT-1 Calculation'!DG85</f>
        <v>-6.35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-8.65</v>
      </c>
      <c r="G85" s="99">
        <f t="shared" si="1"/>
        <v>0</v>
      </c>
    </row>
    <row r="86" spans="1:7">
      <c r="A86" s="98" t="s">
        <v>128</v>
      </c>
      <c r="B86" s="94">
        <f>'IDT-1 Calculation'!DF86</f>
        <v>77</v>
      </c>
      <c r="C86" s="94">
        <f>'IDT-1 Calculation'!DG86</f>
        <v>-30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-47</v>
      </c>
      <c r="G86" s="99">
        <f t="shared" si="1"/>
        <v>0</v>
      </c>
    </row>
    <row r="87" spans="1:7">
      <c r="A87" s="98" t="s">
        <v>129</v>
      </c>
      <c r="B87" s="94">
        <f>'IDT-1 Calculation'!DF87</f>
        <v>97</v>
      </c>
      <c r="C87" s="94">
        <f>'IDT-1 Calculation'!DG87</f>
        <v>-10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-87</v>
      </c>
      <c r="G87" s="99">
        <f t="shared" si="1"/>
        <v>0</v>
      </c>
    </row>
    <row r="88" spans="1:7">
      <c r="A88" s="98" t="s">
        <v>130</v>
      </c>
      <c r="B88" s="94">
        <f>'IDT-1 Calculation'!DF88</f>
        <v>165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-165</v>
      </c>
      <c r="G88" s="99">
        <f t="shared" si="1"/>
        <v>0</v>
      </c>
    </row>
    <row r="89" spans="1:7">
      <c r="A89" s="98" t="s">
        <v>131</v>
      </c>
      <c r="B89" s="94">
        <f>'IDT-1 Calculation'!DF89</f>
        <v>108.73699999999999</v>
      </c>
      <c r="C89" s="94">
        <f>'IDT-1 Calculation'!DG89</f>
        <v>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-118.73699999999999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40.866</v>
      </c>
      <c r="C90" s="94">
        <f>'IDT-1 Calculation'!DG90</f>
        <v>25.32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-66.186000000000007</v>
      </c>
      <c r="G90" s="99">
        <f t="shared" si="1"/>
        <v>0</v>
      </c>
    </row>
    <row r="91" spans="1:7">
      <c r="A91" s="98" t="s">
        <v>133</v>
      </c>
      <c r="B91" s="94">
        <f>'IDT-1 Calculation'!DF91</f>
        <v>8.157</v>
      </c>
      <c r="C91" s="94">
        <f>'IDT-1 Calculation'!DG91</f>
        <v>5.0540000000000003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-13.211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27.116</v>
      </c>
      <c r="C93" s="94">
        <f>'IDT-1 Calculation'!DG93</f>
        <v>-50</v>
      </c>
      <c r="D93" s="94">
        <f>'IDT-1 Calculation'!DH93</f>
        <v>0</v>
      </c>
      <c r="E93" s="94">
        <f>'IDT-1 Calculation'!DI93</f>
        <v>0</v>
      </c>
      <c r="F93" s="94">
        <f>'IDT-1 Calculation'!DJ93</f>
        <v>22.884</v>
      </c>
      <c r="G93" s="99">
        <f t="shared" si="1"/>
        <v>0</v>
      </c>
    </row>
    <row r="94" spans="1:7">
      <c r="A94" s="98" t="s">
        <v>136</v>
      </c>
      <c r="B94" s="94">
        <f>'IDT-1 Calculation'!DF94</f>
        <v>8.1349999999999998</v>
      </c>
      <c r="C94" s="94">
        <f>'IDT-1 Calculation'!DG94</f>
        <v>-15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6.8650000000000002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0.58252075000000014</v>
      </c>
      <c r="C99" s="110">
        <f>SUM(C3:C98)/4000</f>
        <v>-0.47529274999999999</v>
      </c>
      <c r="D99" s="110">
        <f>SUM(D3:D98)/4000</f>
        <v>0</v>
      </c>
      <c r="E99" s="110">
        <f>SUM(E3:E98)/4000</f>
        <v>0</v>
      </c>
      <c r="F99" s="110">
        <f>SUM(F3:F98)/4000</f>
        <v>-0.107228</v>
      </c>
      <c r="G99" s="111">
        <f t="shared" si="1"/>
        <v>1.5265566588595902E-16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10.27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15.25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2.4300000000000002</v>
      </c>
      <c r="Q3" s="201">
        <v>0.22</v>
      </c>
      <c r="R3" s="201">
        <v>0.37</v>
      </c>
      <c r="S3" s="201">
        <v>0.24</v>
      </c>
      <c r="T3" s="201">
        <v>0</v>
      </c>
      <c r="U3" s="201">
        <v>9.93</v>
      </c>
      <c r="V3" s="201">
        <v>0.19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7.46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128.19999999999999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10.27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15.25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2.4300000000000002</v>
      </c>
      <c r="Q4" s="201">
        <v>0.2</v>
      </c>
      <c r="R4" s="201">
        <v>0.37</v>
      </c>
      <c r="S4" s="201">
        <v>0.24</v>
      </c>
      <c r="T4" s="201">
        <v>0</v>
      </c>
      <c r="U4" s="201">
        <v>9.93</v>
      </c>
      <c r="V4" s="201">
        <v>0.19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7.46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128.19999999999999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10.27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15.25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2.4300000000000002</v>
      </c>
      <c r="Q5" s="201">
        <v>0.2</v>
      </c>
      <c r="R5" s="201">
        <v>0.37</v>
      </c>
      <c r="S5" s="201">
        <v>0.24</v>
      </c>
      <c r="T5" s="201">
        <v>0</v>
      </c>
      <c r="U5" s="201">
        <v>9.93</v>
      </c>
      <c r="V5" s="201">
        <v>0.19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7.46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128.19999999999999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10.27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15.25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2.4300000000000002</v>
      </c>
      <c r="Q6" s="201">
        <v>0.2</v>
      </c>
      <c r="R6" s="201">
        <v>0.37</v>
      </c>
      <c r="S6" s="201">
        <v>0.24</v>
      </c>
      <c r="T6" s="201">
        <v>0</v>
      </c>
      <c r="U6" s="201">
        <v>9.93</v>
      </c>
      <c r="V6" s="201">
        <v>0.19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7.46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128.19999999999999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10.27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15.25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2.4300000000000002</v>
      </c>
      <c r="Q7" s="201">
        <v>0.2</v>
      </c>
      <c r="R7" s="201">
        <v>0.37</v>
      </c>
      <c r="S7" s="201">
        <v>0.24</v>
      </c>
      <c r="T7" s="201">
        <v>0</v>
      </c>
      <c r="U7" s="201">
        <v>9.93</v>
      </c>
      <c r="V7" s="201">
        <v>0.19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7.46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128.19999999999999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10.27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15.25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2.4300000000000002</v>
      </c>
      <c r="Q8" s="201">
        <v>0.2</v>
      </c>
      <c r="R8" s="201">
        <v>0.38</v>
      </c>
      <c r="S8" s="201">
        <v>0.24</v>
      </c>
      <c r="T8" s="201">
        <v>0</v>
      </c>
      <c r="U8" s="201">
        <v>9.93</v>
      </c>
      <c r="V8" s="201">
        <v>0.19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7.46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128.19999999999999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10.27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15.25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2.31</v>
      </c>
      <c r="Q9" s="201">
        <v>0.2</v>
      </c>
      <c r="R9" s="201">
        <v>0.38</v>
      </c>
      <c r="S9" s="201">
        <v>0.24</v>
      </c>
      <c r="T9" s="201">
        <v>0</v>
      </c>
      <c r="U9" s="201">
        <v>9.93</v>
      </c>
      <c r="V9" s="201">
        <v>0.19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7.46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128.19999999999999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10.27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15.45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2.31</v>
      </c>
      <c r="Q10" s="201">
        <v>0.2</v>
      </c>
      <c r="R10" s="201">
        <v>0.38</v>
      </c>
      <c r="S10" s="201">
        <v>0.24</v>
      </c>
      <c r="T10" s="201">
        <v>0</v>
      </c>
      <c r="U10" s="201">
        <v>9.93</v>
      </c>
      <c r="V10" s="201">
        <v>0.19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7.46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128.19999999999999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10.35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15.45</v>
      </c>
      <c r="K11" s="201">
        <v>5.76</v>
      </c>
      <c r="L11" s="201">
        <v>31.59</v>
      </c>
      <c r="M11" s="201">
        <v>0</v>
      </c>
      <c r="N11" s="201">
        <v>1.06</v>
      </c>
      <c r="O11" s="201">
        <v>1.78</v>
      </c>
      <c r="P11" s="201">
        <v>2.31</v>
      </c>
      <c r="Q11" s="201">
        <v>0.2</v>
      </c>
      <c r="R11" s="201">
        <v>0.38</v>
      </c>
      <c r="S11" s="201">
        <v>0.24</v>
      </c>
      <c r="T11" s="201">
        <v>0</v>
      </c>
      <c r="U11" s="201">
        <v>9.93</v>
      </c>
      <c r="V11" s="201">
        <v>0.19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7.46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128.19999999999999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10.35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15.45</v>
      </c>
      <c r="K12" s="201">
        <v>5.76</v>
      </c>
      <c r="L12" s="201">
        <v>31.59</v>
      </c>
      <c r="M12" s="201">
        <v>0</v>
      </c>
      <c r="N12" s="201">
        <v>1.06</v>
      </c>
      <c r="O12" s="201">
        <v>1.78</v>
      </c>
      <c r="P12" s="201">
        <v>2.31</v>
      </c>
      <c r="Q12" s="201">
        <v>0.2</v>
      </c>
      <c r="R12" s="201">
        <v>0.38</v>
      </c>
      <c r="S12" s="201">
        <v>0.24</v>
      </c>
      <c r="T12" s="201">
        <v>0</v>
      </c>
      <c r="U12" s="201">
        <v>9.93</v>
      </c>
      <c r="V12" s="201">
        <v>0.19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7.46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128.19999999999999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10.35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15.45</v>
      </c>
      <c r="K13" s="201">
        <v>5.76</v>
      </c>
      <c r="L13" s="201">
        <v>31.59</v>
      </c>
      <c r="M13" s="201">
        <v>0</v>
      </c>
      <c r="N13" s="201">
        <v>1.06</v>
      </c>
      <c r="O13" s="201">
        <v>1.78</v>
      </c>
      <c r="P13" s="201">
        <v>2.31</v>
      </c>
      <c r="Q13" s="201">
        <v>0.2</v>
      </c>
      <c r="R13" s="201">
        <v>0.38</v>
      </c>
      <c r="S13" s="201">
        <v>0.24</v>
      </c>
      <c r="T13" s="201">
        <v>0</v>
      </c>
      <c r="U13" s="201">
        <v>9.93</v>
      </c>
      <c r="V13" s="201">
        <v>0.19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7.46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128.19999999999999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10.35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15.45</v>
      </c>
      <c r="K14" s="201">
        <v>5.76</v>
      </c>
      <c r="L14" s="201">
        <v>31.59</v>
      </c>
      <c r="M14" s="201">
        <v>0</v>
      </c>
      <c r="N14" s="201">
        <v>1.06</v>
      </c>
      <c r="O14" s="201">
        <v>1.78</v>
      </c>
      <c r="P14" s="201">
        <v>2.31</v>
      </c>
      <c r="Q14" s="201">
        <v>0.2</v>
      </c>
      <c r="R14" s="201">
        <v>0.38</v>
      </c>
      <c r="S14" s="201">
        <v>0.24</v>
      </c>
      <c r="T14" s="201">
        <v>0</v>
      </c>
      <c r="U14" s="201">
        <v>9.93</v>
      </c>
      <c r="V14" s="201">
        <v>0.19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7.46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128.19999999999999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10.35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15.67</v>
      </c>
      <c r="K15" s="201">
        <v>29.11</v>
      </c>
      <c r="L15" s="201">
        <v>31.59</v>
      </c>
      <c r="M15" s="201">
        <v>0</v>
      </c>
      <c r="N15" s="201">
        <v>1.06</v>
      </c>
      <c r="O15" s="201">
        <v>1.78</v>
      </c>
      <c r="P15" s="201">
        <v>2.31</v>
      </c>
      <c r="Q15" s="201">
        <v>0.2</v>
      </c>
      <c r="R15" s="201">
        <v>0.38</v>
      </c>
      <c r="S15" s="201">
        <v>0.24</v>
      </c>
      <c r="T15" s="201">
        <v>0</v>
      </c>
      <c r="U15" s="201">
        <v>9.93</v>
      </c>
      <c r="V15" s="201">
        <v>0.19</v>
      </c>
      <c r="W15" s="201">
        <v>0.4</v>
      </c>
      <c r="X15" s="201">
        <v>1.32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7.46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131.80000000000001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10.35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15.67</v>
      </c>
      <c r="K16" s="201">
        <v>33.93</v>
      </c>
      <c r="L16" s="201">
        <v>31.59</v>
      </c>
      <c r="M16" s="201">
        <v>0</v>
      </c>
      <c r="N16" s="201">
        <v>1.06</v>
      </c>
      <c r="O16" s="201">
        <v>1.78</v>
      </c>
      <c r="P16" s="201">
        <v>2.31</v>
      </c>
      <c r="Q16" s="201">
        <v>0.2</v>
      </c>
      <c r="R16" s="201">
        <v>0.38</v>
      </c>
      <c r="S16" s="201">
        <v>0.24</v>
      </c>
      <c r="T16" s="201">
        <v>0</v>
      </c>
      <c r="U16" s="201">
        <v>9.93</v>
      </c>
      <c r="V16" s="201">
        <v>0.19</v>
      </c>
      <c r="W16" s="201">
        <v>0.4</v>
      </c>
      <c r="X16" s="201">
        <v>1.32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7.46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131.80000000000001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10.35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15.67</v>
      </c>
      <c r="K17" s="201">
        <v>80.17</v>
      </c>
      <c r="L17" s="201">
        <v>31.59</v>
      </c>
      <c r="M17" s="201">
        <v>0</v>
      </c>
      <c r="N17" s="201">
        <v>1.06</v>
      </c>
      <c r="O17" s="201">
        <v>1.78</v>
      </c>
      <c r="P17" s="201">
        <v>2.31</v>
      </c>
      <c r="Q17" s="201">
        <v>0.2</v>
      </c>
      <c r="R17" s="201">
        <v>0.38</v>
      </c>
      <c r="S17" s="201">
        <v>0.24</v>
      </c>
      <c r="T17" s="201">
        <v>0</v>
      </c>
      <c r="U17" s="201">
        <v>9.93</v>
      </c>
      <c r="V17" s="201">
        <v>0.19</v>
      </c>
      <c r="W17" s="201">
        <v>0.4</v>
      </c>
      <c r="X17" s="201">
        <v>1.32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7.46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131.80000000000001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10.35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15.67</v>
      </c>
      <c r="K18" s="201">
        <v>67.7</v>
      </c>
      <c r="L18" s="201">
        <v>31.59</v>
      </c>
      <c r="M18" s="201">
        <v>0</v>
      </c>
      <c r="N18" s="201">
        <v>1.06</v>
      </c>
      <c r="O18" s="201">
        <v>1.78</v>
      </c>
      <c r="P18" s="201">
        <v>2.31</v>
      </c>
      <c r="Q18" s="201">
        <v>0.2</v>
      </c>
      <c r="R18" s="201">
        <v>0.38</v>
      </c>
      <c r="S18" s="201">
        <v>0.24</v>
      </c>
      <c r="T18" s="201">
        <v>0</v>
      </c>
      <c r="U18" s="201">
        <v>9.93</v>
      </c>
      <c r="V18" s="201">
        <v>0.19</v>
      </c>
      <c r="W18" s="201">
        <v>0.4</v>
      </c>
      <c r="X18" s="201">
        <v>1.32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7.46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131.80000000000001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15.87</v>
      </c>
      <c r="K19" s="201">
        <v>77.349999999999994</v>
      </c>
      <c r="L19" s="201">
        <v>31.59</v>
      </c>
      <c r="M19" s="201">
        <v>0</v>
      </c>
      <c r="N19" s="201">
        <v>1.06</v>
      </c>
      <c r="O19" s="201">
        <v>1.78</v>
      </c>
      <c r="P19" s="201">
        <v>2.0699999999999998</v>
      </c>
      <c r="Q19" s="201">
        <v>0.19</v>
      </c>
      <c r="R19" s="201">
        <v>0.38</v>
      </c>
      <c r="S19" s="201">
        <v>0.24</v>
      </c>
      <c r="T19" s="201">
        <v>0</v>
      </c>
      <c r="U19" s="201">
        <v>9.93</v>
      </c>
      <c r="V19" s="201">
        <v>0.19</v>
      </c>
      <c r="W19" s="201">
        <v>0.4</v>
      </c>
      <c r="X19" s="201">
        <v>1.32</v>
      </c>
      <c r="Y19" s="201">
        <v>0</v>
      </c>
      <c r="Z19" s="201">
        <v>2.4900000000000002</v>
      </c>
      <c r="AA19" s="201">
        <v>11.33</v>
      </c>
      <c r="AB19" s="201">
        <v>0</v>
      </c>
      <c r="AC19" s="201">
        <v>7.46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131.80000000000001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15.87</v>
      </c>
      <c r="K20" s="201">
        <v>77.349999999999994</v>
      </c>
      <c r="L20" s="201">
        <v>31.59</v>
      </c>
      <c r="M20" s="201">
        <v>0</v>
      </c>
      <c r="N20" s="201">
        <v>1.06</v>
      </c>
      <c r="O20" s="201">
        <v>1.78</v>
      </c>
      <c r="P20" s="201">
        <v>2.0699999999999998</v>
      </c>
      <c r="Q20" s="201">
        <v>0.19</v>
      </c>
      <c r="R20" s="201">
        <v>0.38</v>
      </c>
      <c r="S20" s="201">
        <v>0.24</v>
      </c>
      <c r="T20" s="201">
        <v>0</v>
      </c>
      <c r="U20" s="201">
        <v>9.93</v>
      </c>
      <c r="V20" s="201">
        <v>0.19</v>
      </c>
      <c r="W20" s="201">
        <v>0.4</v>
      </c>
      <c r="X20" s="201">
        <v>1.32</v>
      </c>
      <c r="Y20" s="201">
        <v>0</v>
      </c>
      <c r="Z20" s="201">
        <v>2.4900000000000002</v>
      </c>
      <c r="AA20" s="201">
        <v>11.33</v>
      </c>
      <c r="AB20" s="201">
        <v>0</v>
      </c>
      <c r="AC20" s="201">
        <v>7.46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131.80000000000001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15.87</v>
      </c>
      <c r="K21" s="201">
        <v>77.349999999999994</v>
      </c>
      <c r="L21" s="201">
        <v>31.59</v>
      </c>
      <c r="M21" s="201">
        <v>0</v>
      </c>
      <c r="N21" s="201">
        <v>1.06</v>
      </c>
      <c r="O21" s="201">
        <v>1.78</v>
      </c>
      <c r="P21" s="201">
        <v>2.0699999999999998</v>
      </c>
      <c r="Q21" s="201">
        <v>0.19</v>
      </c>
      <c r="R21" s="201">
        <v>0.38</v>
      </c>
      <c r="S21" s="201">
        <v>0.24</v>
      </c>
      <c r="T21" s="201">
        <v>0</v>
      </c>
      <c r="U21" s="201">
        <v>9.93</v>
      </c>
      <c r="V21" s="201">
        <v>0.19</v>
      </c>
      <c r="W21" s="201">
        <v>0.4</v>
      </c>
      <c r="X21" s="201">
        <v>1.32</v>
      </c>
      <c r="Y21" s="201">
        <v>0</v>
      </c>
      <c r="Z21" s="201">
        <v>2.4900000000000002</v>
      </c>
      <c r="AA21" s="201">
        <v>11.33</v>
      </c>
      <c r="AB21" s="201">
        <v>0</v>
      </c>
      <c r="AC21" s="201">
        <v>7.46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131.80000000000001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15.87</v>
      </c>
      <c r="K22" s="201">
        <v>77.349999999999994</v>
      </c>
      <c r="L22" s="201">
        <v>31.59</v>
      </c>
      <c r="M22" s="201">
        <v>0</v>
      </c>
      <c r="N22" s="201">
        <v>1.06</v>
      </c>
      <c r="O22" s="201">
        <v>1.78</v>
      </c>
      <c r="P22" s="201">
        <v>2.0699999999999998</v>
      </c>
      <c r="Q22" s="201">
        <v>0.19</v>
      </c>
      <c r="R22" s="201">
        <v>0.37</v>
      </c>
      <c r="S22" s="201">
        <v>0.24</v>
      </c>
      <c r="T22" s="201">
        <v>0</v>
      </c>
      <c r="U22" s="201">
        <v>9.93</v>
      </c>
      <c r="V22" s="201">
        <v>0.19</v>
      </c>
      <c r="W22" s="201">
        <v>0.4</v>
      </c>
      <c r="X22" s="201">
        <v>1.32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7.46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131.80000000000001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15.87</v>
      </c>
      <c r="K23" s="201">
        <v>77.349999999999994</v>
      </c>
      <c r="L23" s="201">
        <v>31.33</v>
      </c>
      <c r="M23" s="201">
        <v>0</v>
      </c>
      <c r="N23" s="201">
        <v>1.06</v>
      </c>
      <c r="O23" s="201">
        <v>1.78</v>
      </c>
      <c r="P23" s="201">
        <v>2.0699999999999998</v>
      </c>
      <c r="Q23" s="201">
        <v>0.19</v>
      </c>
      <c r="R23" s="201">
        <v>0.38</v>
      </c>
      <c r="S23" s="201">
        <v>0.24</v>
      </c>
      <c r="T23" s="201">
        <v>0</v>
      </c>
      <c r="U23" s="201">
        <v>9.93</v>
      </c>
      <c r="V23" s="201">
        <v>0.19</v>
      </c>
      <c r="W23" s="201">
        <v>0.4</v>
      </c>
      <c r="X23" s="201">
        <v>1.32</v>
      </c>
      <c r="Y23" s="201">
        <v>0</v>
      </c>
      <c r="Z23" s="201">
        <v>2.4900000000000002</v>
      </c>
      <c r="AA23" s="201">
        <v>11.33</v>
      </c>
      <c r="AB23" s="201">
        <v>0</v>
      </c>
      <c r="AC23" s="201">
        <v>7.46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131.80000000000001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15.87</v>
      </c>
      <c r="K24" s="201">
        <v>77.349999999999994</v>
      </c>
      <c r="L24" s="201">
        <v>31.33</v>
      </c>
      <c r="M24" s="201">
        <v>0</v>
      </c>
      <c r="N24" s="201">
        <v>1.06</v>
      </c>
      <c r="O24" s="201">
        <v>1.78</v>
      </c>
      <c r="P24" s="201">
        <v>2.0699999999999998</v>
      </c>
      <c r="Q24" s="201">
        <v>0.19</v>
      </c>
      <c r="R24" s="201">
        <v>0.38</v>
      </c>
      <c r="S24" s="201">
        <v>0.24</v>
      </c>
      <c r="T24" s="201">
        <v>0</v>
      </c>
      <c r="U24" s="201">
        <v>9.93</v>
      </c>
      <c r="V24" s="201">
        <v>0.19</v>
      </c>
      <c r="W24" s="201">
        <v>0.4</v>
      </c>
      <c r="X24" s="201">
        <v>1.32</v>
      </c>
      <c r="Y24" s="201">
        <v>0</v>
      </c>
      <c r="Z24" s="201">
        <v>2.4900000000000002</v>
      </c>
      <c r="AA24" s="201">
        <v>11.33</v>
      </c>
      <c r="AB24" s="201">
        <v>0</v>
      </c>
      <c r="AC24" s="201">
        <v>7.46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131.80000000000001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15.87</v>
      </c>
      <c r="K25" s="201">
        <v>77.349999999999994</v>
      </c>
      <c r="L25" s="201">
        <v>31.33</v>
      </c>
      <c r="M25" s="201">
        <v>0</v>
      </c>
      <c r="N25" s="201">
        <v>1.06</v>
      </c>
      <c r="O25" s="201">
        <v>1.78</v>
      </c>
      <c r="P25" s="201">
        <v>2.0699999999999998</v>
      </c>
      <c r="Q25" s="201">
        <v>0.19</v>
      </c>
      <c r="R25" s="201">
        <v>0.37</v>
      </c>
      <c r="S25" s="201">
        <v>0.24</v>
      </c>
      <c r="T25" s="201">
        <v>0</v>
      </c>
      <c r="U25" s="201">
        <v>9.93</v>
      </c>
      <c r="V25" s="201">
        <v>0.19</v>
      </c>
      <c r="W25" s="201">
        <v>0.4</v>
      </c>
      <c r="X25" s="201">
        <v>1.32</v>
      </c>
      <c r="Y25" s="201">
        <v>0</v>
      </c>
      <c r="Z25" s="201">
        <v>2.4900000000000002</v>
      </c>
      <c r="AA25" s="201">
        <v>11.33</v>
      </c>
      <c r="AB25" s="201">
        <v>0</v>
      </c>
      <c r="AC25" s="201">
        <v>7.46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131.80000000000001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15.87</v>
      </c>
      <c r="K26" s="201">
        <v>56.12</v>
      </c>
      <c r="L26" s="201">
        <v>31.33</v>
      </c>
      <c r="M26" s="201">
        <v>0</v>
      </c>
      <c r="N26" s="201">
        <v>1.06</v>
      </c>
      <c r="O26" s="201">
        <v>1.78</v>
      </c>
      <c r="P26" s="201">
        <v>2.0699999999999998</v>
      </c>
      <c r="Q26" s="201">
        <v>0.19</v>
      </c>
      <c r="R26" s="201">
        <v>0.38</v>
      </c>
      <c r="S26" s="201">
        <v>0.24</v>
      </c>
      <c r="T26" s="201">
        <v>0</v>
      </c>
      <c r="U26" s="201">
        <v>9.93</v>
      </c>
      <c r="V26" s="201">
        <v>0.19</v>
      </c>
      <c r="W26" s="201">
        <v>0.4</v>
      </c>
      <c r="X26" s="201">
        <v>1.32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7.46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131.80000000000001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15.87</v>
      </c>
      <c r="K27" s="201">
        <v>77.349999999999994</v>
      </c>
      <c r="L27" s="201">
        <v>31.33</v>
      </c>
      <c r="M27" s="201">
        <v>0</v>
      </c>
      <c r="N27" s="201">
        <v>1.06</v>
      </c>
      <c r="O27" s="201">
        <v>1.78</v>
      </c>
      <c r="P27" s="201">
        <v>2.0699999999999998</v>
      </c>
      <c r="Q27" s="201">
        <v>0.19</v>
      </c>
      <c r="R27" s="201">
        <v>0.37</v>
      </c>
      <c r="S27" s="201">
        <v>0.24</v>
      </c>
      <c r="T27" s="201">
        <v>0</v>
      </c>
      <c r="U27" s="201">
        <v>9.93</v>
      </c>
      <c r="V27" s="201">
        <v>0.19</v>
      </c>
      <c r="W27" s="201">
        <v>0.4</v>
      </c>
      <c r="X27" s="201">
        <v>1.32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7.46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131.80000000000001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15.87</v>
      </c>
      <c r="K28" s="201">
        <v>77.349999999999994</v>
      </c>
      <c r="L28" s="201">
        <v>31.33</v>
      </c>
      <c r="M28" s="201">
        <v>0</v>
      </c>
      <c r="N28" s="201">
        <v>1.06</v>
      </c>
      <c r="O28" s="201">
        <v>1.78</v>
      </c>
      <c r="P28" s="201">
        <v>2.0699999999999998</v>
      </c>
      <c r="Q28" s="201">
        <v>0.19</v>
      </c>
      <c r="R28" s="201">
        <v>0.37</v>
      </c>
      <c r="S28" s="201">
        <v>0.24</v>
      </c>
      <c r="T28" s="201">
        <v>0</v>
      </c>
      <c r="U28" s="201">
        <v>9.93</v>
      </c>
      <c r="V28" s="201">
        <v>0.19</v>
      </c>
      <c r="W28" s="201">
        <v>0.4</v>
      </c>
      <c r="X28" s="201">
        <v>1.32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7.46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131.80000000000001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15.87</v>
      </c>
      <c r="K29" s="201">
        <v>70.17</v>
      </c>
      <c r="L29" s="201">
        <v>31.33</v>
      </c>
      <c r="M29" s="201">
        <v>0</v>
      </c>
      <c r="N29" s="201">
        <v>1.06</v>
      </c>
      <c r="O29" s="201">
        <v>1.78</v>
      </c>
      <c r="P29" s="201">
        <v>2.0699999999999998</v>
      </c>
      <c r="Q29" s="201">
        <v>2.48</v>
      </c>
      <c r="R29" s="201">
        <v>0.37</v>
      </c>
      <c r="S29" s="201">
        <v>0.24</v>
      </c>
      <c r="T29" s="201">
        <v>0</v>
      </c>
      <c r="U29" s="201">
        <v>9.93</v>
      </c>
      <c r="V29" s="201">
        <v>0.19</v>
      </c>
      <c r="W29" s="201">
        <v>0.4</v>
      </c>
      <c r="X29" s="201">
        <v>1.32</v>
      </c>
      <c r="Y29" s="201">
        <v>0</v>
      </c>
      <c r="Z29" s="201">
        <v>4.8899999999999997</v>
      </c>
      <c r="AA29" s="201">
        <v>1.68</v>
      </c>
      <c r="AB29" s="201">
        <v>0</v>
      </c>
      <c r="AC29" s="201">
        <v>7.46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131.80000000000001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15.87</v>
      </c>
      <c r="K30" s="201">
        <v>67.7</v>
      </c>
      <c r="L30" s="201">
        <v>31.33</v>
      </c>
      <c r="M30" s="201">
        <v>0</v>
      </c>
      <c r="N30" s="201">
        <v>1.06</v>
      </c>
      <c r="O30" s="201">
        <v>1.78</v>
      </c>
      <c r="P30" s="201">
        <v>2.0699999999999998</v>
      </c>
      <c r="Q30" s="201">
        <v>2.48</v>
      </c>
      <c r="R30" s="201">
        <v>0.38</v>
      </c>
      <c r="S30" s="201">
        <v>0.24</v>
      </c>
      <c r="T30" s="201">
        <v>0</v>
      </c>
      <c r="U30" s="201">
        <v>9.93</v>
      </c>
      <c r="V30" s="201">
        <v>0.19</v>
      </c>
      <c r="W30" s="201">
        <v>0.4</v>
      </c>
      <c r="X30" s="201">
        <v>1.32</v>
      </c>
      <c r="Y30" s="201">
        <v>0</v>
      </c>
      <c r="Z30" s="201">
        <v>4.8899999999999997</v>
      </c>
      <c r="AA30" s="201">
        <v>1.68</v>
      </c>
      <c r="AB30" s="201">
        <v>0</v>
      </c>
      <c r="AC30" s="201">
        <v>7.46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131.80000000000001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77.349999999999994</v>
      </c>
      <c r="L31" s="201">
        <v>31.33</v>
      </c>
      <c r="M31" s="201">
        <v>0</v>
      </c>
      <c r="N31" s="201">
        <v>1.06</v>
      </c>
      <c r="O31" s="201">
        <v>1.78</v>
      </c>
      <c r="P31" s="201">
        <v>2.0699999999999998</v>
      </c>
      <c r="Q31" s="201">
        <v>2.48</v>
      </c>
      <c r="R31" s="201">
        <v>4.9800000000000004</v>
      </c>
      <c r="S31" s="201">
        <v>2.85</v>
      </c>
      <c r="T31" s="201">
        <v>0</v>
      </c>
      <c r="U31" s="201">
        <v>9.93</v>
      </c>
      <c r="V31" s="201">
        <v>0.19</v>
      </c>
      <c r="W31" s="201">
        <v>0.4</v>
      </c>
      <c r="X31" s="201">
        <v>1.32</v>
      </c>
      <c r="Y31" s="201">
        <v>0</v>
      </c>
      <c r="Z31" s="201">
        <v>4.8899999999999997</v>
      </c>
      <c r="AA31" s="201">
        <v>1.68</v>
      </c>
      <c r="AB31" s="201">
        <v>0</v>
      </c>
      <c r="AC31" s="201">
        <v>7.46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131.80000000000001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77.349999999999994</v>
      </c>
      <c r="L32" s="201">
        <v>31.33</v>
      </c>
      <c r="M32" s="201">
        <v>0</v>
      </c>
      <c r="N32" s="201">
        <v>1.06</v>
      </c>
      <c r="O32" s="201">
        <v>1.78</v>
      </c>
      <c r="P32" s="201">
        <v>2.0699999999999998</v>
      </c>
      <c r="Q32" s="201">
        <v>2.37</v>
      </c>
      <c r="R32" s="201">
        <v>4.97</v>
      </c>
      <c r="S32" s="201">
        <v>2.85</v>
      </c>
      <c r="T32" s="201">
        <v>0</v>
      </c>
      <c r="U32" s="201">
        <v>9.93</v>
      </c>
      <c r="V32" s="201">
        <v>0.19</v>
      </c>
      <c r="W32" s="201">
        <v>0.4</v>
      </c>
      <c r="X32" s="201">
        <v>1.32</v>
      </c>
      <c r="Y32" s="201">
        <v>0</v>
      </c>
      <c r="Z32" s="201">
        <v>2.4900000000000002</v>
      </c>
      <c r="AA32" s="201">
        <v>8.2799999999999994</v>
      </c>
      <c r="AB32" s="201">
        <v>0</v>
      </c>
      <c r="AC32" s="201">
        <v>7.46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131.80000000000001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77.349999999999994</v>
      </c>
      <c r="L33" s="201">
        <v>31.33</v>
      </c>
      <c r="M33" s="201">
        <v>0</v>
      </c>
      <c r="N33" s="201">
        <v>1.06</v>
      </c>
      <c r="O33" s="201">
        <v>1.78</v>
      </c>
      <c r="P33" s="201">
        <v>2.0699999999999998</v>
      </c>
      <c r="Q33" s="201">
        <v>2.37</v>
      </c>
      <c r="R33" s="201">
        <v>4.97</v>
      </c>
      <c r="S33" s="201">
        <v>2.85</v>
      </c>
      <c r="T33" s="201">
        <v>0</v>
      </c>
      <c r="U33" s="201">
        <v>9.93</v>
      </c>
      <c r="V33" s="201">
        <v>0.18</v>
      </c>
      <c r="W33" s="201">
        <v>0.4</v>
      </c>
      <c r="X33" s="201">
        <v>1.32</v>
      </c>
      <c r="Y33" s="201">
        <v>0</v>
      </c>
      <c r="Z33" s="201">
        <v>4.8899999999999997</v>
      </c>
      <c r="AA33" s="201">
        <v>8.2799999999999994</v>
      </c>
      <c r="AB33" s="201">
        <v>0</v>
      </c>
      <c r="AC33" s="201">
        <v>7.46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131.80000000000001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15.67</v>
      </c>
      <c r="K34" s="201">
        <v>77.349999999999994</v>
      </c>
      <c r="L34" s="201">
        <v>31.33</v>
      </c>
      <c r="M34" s="201">
        <v>0</v>
      </c>
      <c r="N34" s="201">
        <v>1.06</v>
      </c>
      <c r="O34" s="201">
        <v>1.78</v>
      </c>
      <c r="P34" s="201">
        <v>2.0699999999999998</v>
      </c>
      <c r="Q34" s="201">
        <v>2.37</v>
      </c>
      <c r="R34" s="201">
        <v>4.97</v>
      </c>
      <c r="S34" s="201">
        <v>2.85</v>
      </c>
      <c r="T34" s="201">
        <v>0</v>
      </c>
      <c r="U34" s="201">
        <v>9.93</v>
      </c>
      <c r="V34" s="201">
        <v>0.18</v>
      </c>
      <c r="W34" s="201">
        <v>0.39</v>
      </c>
      <c r="X34" s="201">
        <v>1.32</v>
      </c>
      <c r="Y34" s="201">
        <v>0</v>
      </c>
      <c r="Z34" s="201">
        <v>2.4900000000000002</v>
      </c>
      <c r="AA34" s="201">
        <v>8.2799999999999994</v>
      </c>
      <c r="AB34" s="201">
        <v>0</v>
      </c>
      <c r="AC34" s="201">
        <v>7.46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131.80000000000001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15.67</v>
      </c>
      <c r="K35" s="201">
        <v>77.349999999999994</v>
      </c>
      <c r="L35" s="201">
        <v>30.36</v>
      </c>
      <c r="M35" s="201">
        <v>0</v>
      </c>
      <c r="N35" s="201">
        <v>1.06</v>
      </c>
      <c r="O35" s="201">
        <v>1.78</v>
      </c>
      <c r="P35" s="201">
        <v>2.0699999999999998</v>
      </c>
      <c r="Q35" s="201">
        <v>2.37</v>
      </c>
      <c r="R35" s="201">
        <v>4.97</v>
      </c>
      <c r="S35" s="201">
        <v>2.85</v>
      </c>
      <c r="T35" s="201">
        <v>0</v>
      </c>
      <c r="U35" s="201">
        <v>9.93</v>
      </c>
      <c r="V35" s="201">
        <v>0.18</v>
      </c>
      <c r="W35" s="201">
        <v>0.39</v>
      </c>
      <c r="X35" s="201">
        <v>1.32</v>
      </c>
      <c r="Y35" s="201">
        <v>0</v>
      </c>
      <c r="Z35" s="201">
        <v>4.8899999999999997</v>
      </c>
      <c r="AA35" s="201">
        <v>8.2799999999999994</v>
      </c>
      <c r="AB35" s="201">
        <v>0</v>
      </c>
      <c r="AC35" s="201">
        <v>7.46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131.80000000000001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15.67</v>
      </c>
      <c r="K36" s="201">
        <v>77.349999999999994</v>
      </c>
      <c r="L36" s="201">
        <v>30.36</v>
      </c>
      <c r="M36" s="201">
        <v>0</v>
      </c>
      <c r="N36" s="201">
        <v>1.06</v>
      </c>
      <c r="O36" s="201">
        <v>1.78</v>
      </c>
      <c r="P36" s="201">
        <v>2.0699999999999998</v>
      </c>
      <c r="Q36" s="201">
        <v>2.37</v>
      </c>
      <c r="R36" s="201">
        <v>4.97</v>
      </c>
      <c r="S36" s="201">
        <v>2.85</v>
      </c>
      <c r="T36" s="201">
        <v>0</v>
      </c>
      <c r="U36" s="201">
        <v>9.93</v>
      </c>
      <c r="V36" s="201">
        <v>0.18</v>
      </c>
      <c r="W36" s="201">
        <v>0.39</v>
      </c>
      <c r="X36" s="201">
        <v>1.32</v>
      </c>
      <c r="Y36" s="201">
        <v>0</v>
      </c>
      <c r="Z36" s="201">
        <v>4.8899999999999997</v>
      </c>
      <c r="AA36" s="201">
        <v>8.2799999999999994</v>
      </c>
      <c r="AB36" s="201">
        <v>0</v>
      </c>
      <c r="AC36" s="201">
        <v>7.46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131.80000000000001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15.67</v>
      </c>
      <c r="K37" s="201">
        <v>77.349999999999994</v>
      </c>
      <c r="L37" s="201">
        <v>30.36</v>
      </c>
      <c r="M37" s="201">
        <v>0</v>
      </c>
      <c r="N37" s="201">
        <v>1.06</v>
      </c>
      <c r="O37" s="201">
        <v>1.78</v>
      </c>
      <c r="P37" s="201">
        <v>2.0699999999999998</v>
      </c>
      <c r="Q37" s="201">
        <v>2.37</v>
      </c>
      <c r="R37" s="201">
        <v>4.97</v>
      </c>
      <c r="S37" s="201">
        <v>2.85</v>
      </c>
      <c r="T37" s="201">
        <v>0</v>
      </c>
      <c r="U37" s="201">
        <v>10.59</v>
      </c>
      <c r="V37" s="201">
        <v>0.18</v>
      </c>
      <c r="W37" s="201">
        <v>0.39</v>
      </c>
      <c r="X37" s="201">
        <v>1.32</v>
      </c>
      <c r="Y37" s="201">
        <v>0</v>
      </c>
      <c r="Z37" s="201">
        <v>5.3</v>
      </c>
      <c r="AA37" s="201">
        <v>8.2799999999999994</v>
      </c>
      <c r="AB37" s="201">
        <v>0</v>
      </c>
      <c r="AC37" s="201">
        <v>7.46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131.80000000000001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15.67</v>
      </c>
      <c r="K38" s="201">
        <v>77.349999999999994</v>
      </c>
      <c r="L38" s="201">
        <v>30.36</v>
      </c>
      <c r="M38" s="201">
        <v>0</v>
      </c>
      <c r="N38" s="201">
        <v>1.06</v>
      </c>
      <c r="O38" s="201">
        <v>1.78</v>
      </c>
      <c r="P38" s="201">
        <v>2.0699999999999998</v>
      </c>
      <c r="Q38" s="201">
        <v>2.37</v>
      </c>
      <c r="R38" s="201">
        <v>4.97</v>
      </c>
      <c r="S38" s="201">
        <v>2.85</v>
      </c>
      <c r="T38" s="201">
        <v>0</v>
      </c>
      <c r="U38" s="201">
        <v>10.07</v>
      </c>
      <c r="V38" s="201">
        <v>0.18</v>
      </c>
      <c r="W38" s="201">
        <v>0.39</v>
      </c>
      <c r="X38" s="201">
        <v>1.32</v>
      </c>
      <c r="Y38" s="201">
        <v>0</v>
      </c>
      <c r="Z38" s="201">
        <v>5.3</v>
      </c>
      <c r="AA38" s="201">
        <v>8.2799999999999994</v>
      </c>
      <c r="AB38" s="201">
        <v>0</v>
      </c>
      <c r="AC38" s="201">
        <v>7.46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131.80000000000001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15.67</v>
      </c>
      <c r="K39" s="201">
        <v>77.349999999999994</v>
      </c>
      <c r="L39" s="201">
        <v>30.36</v>
      </c>
      <c r="M39" s="201">
        <v>0</v>
      </c>
      <c r="N39" s="201">
        <v>1.06</v>
      </c>
      <c r="O39" s="201">
        <v>1.78</v>
      </c>
      <c r="P39" s="201">
        <v>2.0699999999999998</v>
      </c>
      <c r="Q39" s="201">
        <v>2.37</v>
      </c>
      <c r="R39" s="201">
        <v>4.97</v>
      </c>
      <c r="S39" s="201">
        <v>2.85</v>
      </c>
      <c r="T39" s="201">
        <v>0</v>
      </c>
      <c r="U39" s="201">
        <v>10.07</v>
      </c>
      <c r="V39" s="201">
        <v>0.18</v>
      </c>
      <c r="W39" s="201">
        <v>0.4</v>
      </c>
      <c r="X39" s="201">
        <v>1.32</v>
      </c>
      <c r="Y39" s="201">
        <v>0</v>
      </c>
      <c r="Z39" s="201">
        <v>5.3</v>
      </c>
      <c r="AA39" s="201">
        <v>8.2799999999999994</v>
      </c>
      <c r="AB39" s="201">
        <v>0</v>
      </c>
      <c r="AC39" s="201">
        <v>7.46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128.19999999999999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15.67</v>
      </c>
      <c r="K40" s="201">
        <v>77.349999999999994</v>
      </c>
      <c r="L40" s="201">
        <v>30.36</v>
      </c>
      <c r="M40" s="201">
        <v>0</v>
      </c>
      <c r="N40" s="201">
        <v>1.06</v>
      </c>
      <c r="O40" s="201">
        <v>1.78</v>
      </c>
      <c r="P40" s="201">
        <v>2.0699999999999998</v>
      </c>
      <c r="Q40" s="201">
        <v>2.37</v>
      </c>
      <c r="R40" s="201">
        <v>4.97</v>
      </c>
      <c r="S40" s="201">
        <v>2.85</v>
      </c>
      <c r="T40" s="201">
        <v>0</v>
      </c>
      <c r="U40" s="201">
        <v>10.07</v>
      </c>
      <c r="V40" s="201">
        <v>0.18</v>
      </c>
      <c r="W40" s="201">
        <v>0.4</v>
      </c>
      <c r="X40" s="201">
        <v>1.32</v>
      </c>
      <c r="Y40" s="201">
        <v>0</v>
      </c>
      <c r="Z40" s="201">
        <v>5.3</v>
      </c>
      <c r="AA40" s="201">
        <v>8.2799999999999994</v>
      </c>
      <c r="AB40" s="201">
        <v>0</v>
      </c>
      <c r="AC40" s="201">
        <v>7.46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128.19999999999999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15.67</v>
      </c>
      <c r="K41" s="201">
        <v>77.349999999999994</v>
      </c>
      <c r="L41" s="201">
        <v>30.36</v>
      </c>
      <c r="M41" s="201">
        <v>0</v>
      </c>
      <c r="N41" s="201">
        <v>1.06</v>
      </c>
      <c r="O41" s="201">
        <v>1.78</v>
      </c>
      <c r="P41" s="201">
        <v>2.0699999999999998</v>
      </c>
      <c r="Q41" s="201">
        <v>2.54</v>
      </c>
      <c r="R41" s="201">
        <v>5.12</v>
      </c>
      <c r="S41" s="201">
        <v>2.99</v>
      </c>
      <c r="T41" s="201">
        <v>0</v>
      </c>
      <c r="U41" s="201">
        <v>10.07</v>
      </c>
      <c r="V41" s="201">
        <v>0.18</v>
      </c>
      <c r="W41" s="201">
        <v>0.73</v>
      </c>
      <c r="X41" s="201">
        <v>2.0099999999999998</v>
      </c>
      <c r="Y41" s="201">
        <v>0</v>
      </c>
      <c r="Z41" s="201">
        <v>3.81</v>
      </c>
      <c r="AA41" s="201">
        <v>8.2799999999999994</v>
      </c>
      <c r="AB41" s="201">
        <v>0</v>
      </c>
      <c r="AC41" s="201">
        <v>7.46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128.19999999999999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15.67</v>
      </c>
      <c r="K42" s="201">
        <v>77.349999999999994</v>
      </c>
      <c r="L42" s="201">
        <v>30.36</v>
      </c>
      <c r="M42" s="201">
        <v>0</v>
      </c>
      <c r="N42" s="201">
        <v>1.06</v>
      </c>
      <c r="O42" s="201">
        <v>1.78</v>
      </c>
      <c r="P42" s="201">
        <v>2.0699999999999998</v>
      </c>
      <c r="Q42" s="201">
        <v>2.54</v>
      </c>
      <c r="R42" s="201">
        <v>5.12</v>
      </c>
      <c r="S42" s="201">
        <v>2.99</v>
      </c>
      <c r="T42" s="201">
        <v>0</v>
      </c>
      <c r="U42" s="201">
        <v>10.07</v>
      </c>
      <c r="V42" s="201">
        <v>0.18</v>
      </c>
      <c r="W42" s="201">
        <v>0.4</v>
      </c>
      <c r="X42" s="201">
        <v>1.32</v>
      </c>
      <c r="Y42" s="201">
        <v>0</v>
      </c>
      <c r="Z42" s="201">
        <v>3.81</v>
      </c>
      <c r="AA42" s="201">
        <v>8.2799999999999994</v>
      </c>
      <c r="AB42" s="201">
        <v>0</v>
      </c>
      <c r="AC42" s="201">
        <v>7.46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128.19999999999999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15.67</v>
      </c>
      <c r="K43" s="201">
        <v>74.19</v>
      </c>
      <c r="L43" s="201">
        <v>30.36</v>
      </c>
      <c r="M43" s="201">
        <v>0</v>
      </c>
      <c r="N43" s="201">
        <v>1.06</v>
      </c>
      <c r="O43" s="201">
        <v>1.78</v>
      </c>
      <c r="P43" s="201">
        <v>2.0699999999999998</v>
      </c>
      <c r="Q43" s="201">
        <v>2.54</v>
      </c>
      <c r="R43" s="201">
        <v>5.12</v>
      </c>
      <c r="S43" s="201">
        <v>2.99</v>
      </c>
      <c r="T43" s="201">
        <v>0</v>
      </c>
      <c r="U43" s="201">
        <v>10.07</v>
      </c>
      <c r="V43" s="201">
        <v>0.18</v>
      </c>
      <c r="W43" s="201">
        <v>0.4</v>
      </c>
      <c r="X43" s="201">
        <v>1.32</v>
      </c>
      <c r="Y43" s="201">
        <v>0</v>
      </c>
      <c r="Z43" s="201">
        <v>3.81</v>
      </c>
      <c r="AA43" s="201">
        <v>8.2799999999999994</v>
      </c>
      <c r="AB43" s="201">
        <v>0</v>
      </c>
      <c r="AC43" s="201">
        <v>7.46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128.19999999999999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15.67</v>
      </c>
      <c r="K44" s="201">
        <v>77.349999999999994</v>
      </c>
      <c r="L44" s="201">
        <v>30.36</v>
      </c>
      <c r="M44" s="201">
        <v>0</v>
      </c>
      <c r="N44" s="201">
        <v>1.06</v>
      </c>
      <c r="O44" s="201">
        <v>1.78</v>
      </c>
      <c r="P44" s="201">
        <v>2.0699999999999998</v>
      </c>
      <c r="Q44" s="201">
        <v>2.54</v>
      </c>
      <c r="R44" s="201">
        <v>5.12</v>
      </c>
      <c r="S44" s="201">
        <v>2.99</v>
      </c>
      <c r="T44" s="201">
        <v>0</v>
      </c>
      <c r="U44" s="201">
        <v>10.07</v>
      </c>
      <c r="V44" s="201">
        <v>0.18</v>
      </c>
      <c r="W44" s="201">
        <v>0.4</v>
      </c>
      <c r="X44" s="201">
        <v>1.32</v>
      </c>
      <c r="Y44" s="201">
        <v>0</v>
      </c>
      <c r="Z44" s="201">
        <v>3.81</v>
      </c>
      <c r="AA44" s="201">
        <v>8.2799999999999994</v>
      </c>
      <c r="AB44" s="201">
        <v>0</v>
      </c>
      <c r="AC44" s="201">
        <v>6.55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128.19999999999999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15.67</v>
      </c>
      <c r="K45" s="201">
        <v>77.349999999999994</v>
      </c>
      <c r="L45" s="201">
        <v>30.36</v>
      </c>
      <c r="M45" s="201">
        <v>0</v>
      </c>
      <c r="N45" s="201">
        <v>1.06</v>
      </c>
      <c r="O45" s="201">
        <v>1.78</v>
      </c>
      <c r="P45" s="201">
        <v>5.79</v>
      </c>
      <c r="Q45" s="201">
        <v>2.54</v>
      </c>
      <c r="R45" s="201">
        <v>5.12</v>
      </c>
      <c r="S45" s="201">
        <v>2.99</v>
      </c>
      <c r="T45" s="201">
        <v>0</v>
      </c>
      <c r="U45" s="201">
        <v>10.07</v>
      </c>
      <c r="V45" s="201">
        <v>2.38</v>
      </c>
      <c r="W45" s="201">
        <v>0.4</v>
      </c>
      <c r="X45" s="201">
        <v>1.32</v>
      </c>
      <c r="Y45" s="201">
        <v>0</v>
      </c>
      <c r="Z45" s="201">
        <v>3.81</v>
      </c>
      <c r="AA45" s="201">
        <v>8.2799999999999994</v>
      </c>
      <c r="AB45" s="201">
        <v>0</v>
      </c>
      <c r="AC45" s="201">
        <v>6.55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128.19999999999999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15.67</v>
      </c>
      <c r="K46" s="201">
        <v>77.349999999999994</v>
      </c>
      <c r="L46" s="201">
        <v>30.36</v>
      </c>
      <c r="M46" s="201">
        <v>0</v>
      </c>
      <c r="N46" s="201">
        <v>1.06</v>
      </c>
      <c r="O46" s="201">
        <v>1.78</v>
      </c>
      <c r="P46" s="201">
        <v>6.54</v>
      </c>
      <c r="Q46" s="201">
        <v>2.54</v>
      </c>
      <c r="R46" s="201">
        <v>5.12</v>
      </c>
      <c r="S46" s="201">
        <v>2.99</v>
      </c>
      <c r="T46" s="201">
        <v>0</v>
      </c>
      <c r="U46" s="201">
        <v>10.07</v>
      </c>
      <c r="V46" s="201">
        <v>2.38</v>
      </c>
      <c r="W46" s="201">
        <v>0.4</v>
      </c>
      <c r="X46" s="201">
        <v>1.32</v>
      </c>
      <c r="Y46" s="201">
        <v>0</v>
      </c>
      <c r="Z46" s="201">
        <v>3.81</v>
      </c>
      <c r="AA46" s="201">
        <v>8.2799999999999994</v>
      </c>
      <c r="AB46" s="201">
        <v>0</v>
      </c>
      <c r="AC46" s="201">
        <v>6.55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128.19999999999999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77.349999999999994</v>
      </c>
      <c r="L47" s="201">
        <v>30.36</v>
      </c>
      <c r="M47" s="201">
        <v>0</v>
      </c>
      <c r="N47" s="201">
        <v>1.06</v>
      </c>
      <c r="O47" s="201">
        <v>1.78</v>
      </c>
      <c r="P47" s="201">
        <v>7.28</v>
      </c>
      <c r="Q47" s="201">
        <v>0.36</v>
      </c>
      <c r="R47" s="201">
        <v>0.38</v>
      </c>
      <c r="S47" s="201">
        <v>0.24</v>
      </c>
      <c r="T47" s="201">
        <v>0</v>
      </c>
      <c r="U47" s="201">
        <v>10.07</v>
      </c>
      <c r="V47" s="201">
        <v>2.4300000000000002</v>
      </c>
      <c r="W47" s="201">
        <v>5.46</v>
      </c>
      <c r="X47" s="201">
        <v>19.82</v>
      </c>
      <c r="Y47" s="201">
        <v>0</v>
      </c>
      <c r="Z47" s="201">
        <v>2.4900000000000002</v>
      </c>
      <c r="AA47" s="201">
        <v>8.2799999999999994</v>
      </c>
      <c r="AB47" s="201">
        <v>0</v>
      </c>
      <c r="AC47" s="201">
        <v>6.55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128.19999999999999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77.349999999999994</v>
      </c>
      <c r="L48" s="201">
        <v>30.36</v>
      </c>
      <c r="M48" s="201">
        <v>0</v>
      </c>
      <c r="N48" s="201">
        <v>1.06</v>
      </c>
      <c r="O48" s="201">
        <v>1.78</v>
      </c>
      <c r="P48" s="201">
        <v>8.02</v>
      </c>
      <c r="Q48" s="201">
        <v>0.36</v>
      </c>
      <c r="R48" s="201">
        <v>0.38</v>
      </c>
      <c r="S48" s="201">
        <v>0.24</v>
      </c>
      <c r="T48" s="201">
        <v>0</v>
      </c>
      <c r="U48" s="201">
        <v>10.07</v>
      </c>
      <c r="V48" s="201">
        <v>2.48</v>
      </c>
      <c r="W48" s="201">
        <v>5.46</v>
      </c>
      <c r="X48" s="201">
        <v>1.32</v>
      </c>
      <c r="Y48" s="201">
        <v>0</v>
      </c>
      <c r="Z48" s="201">
        <v>5.09</v>
      </c>
      <c r="AA48" s="201">
        <v>8.2799999999999994</v>
      </c>
      <c r="AB48" s="201">
        <v>0</v>
      </c>
      <c r="AC48" s="201">
        <v>6.55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128.19999999999999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77.349999999999994</v>
      </c>
      <c r="L49" s="201">
        <v>31.59</v>
      </c>
      <c r="M49" s="201">
        <v>0</v>
      </c>
      <c r="N49" s="201">
        <v>1.06</v>
      </c>
      <c r="O49" s="201">
        <v>1.78</v>
      </c>
      <c r="P49" s="201">
        <v>2.76</v>
      </c>
      <c r="Q49" s="201">
        <v>2.64</v>
      </c>
      <c r="R49" s="201">
        <v>5.21</v>
      </c>
      <c r="S49" s="201">
        <v>3.12</v>
      </c>
      <c r="T49" s="201">
        <v>0</v>
      </c>
      <c r="U49" s="201">
        <v>10.07</v>
      </c>
      <c r="V49" s="201">
        <v>0.18</v>
      </c>
      <c r="W49" s="201">
        <v>0.4</v>
      </c>
      <c r="X49" s="201">
        <v>1.32</v>
      </c>
      <c r="Y49" s="201">
        <v>0</v>
      </c>
      <c r="Z49" s="201">
        <v>4.72</v>
      </c>
      <c r="AA49" s="201">
        <v>8.2799999999999994</v>
      </c>
      <c r="AB49" s="201">
        <v>0</v>
      </c>
      <c r="AC49" s="201">
        <v>6.55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128.19999999999999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15.45</v>
      </c>
      <c r="K50" s="201">
        <v>77.349999999999994</v>
      </c>
      <c r="L50" s="201">
        <v>31.59</v>
      </c>
      <c r="M50" s="201">
        <v>0</v>
      </c>
      <c r="N50" s="201">
        <v>1.06</v>
      </c>
      <c r="O50" s="201">
        <v>1.78</v>
      </c>
      <c r="P50" s="201">
        <v>2.31</v>
      </c>
      <c r="Q50" s="201">
        <v>2.64</v>
      </c>
      <c r="R50" s="201">
        <v>5.21</v>
      </c>
      <c r="S50" s="201">
        <v>3.12</v>
      </c>
      <c r="T50" s="201">
        <v>0</v>
      </c>
      <c r="U50" s="201">
        <v>10.07</v>
      </c>
      <c r="V50" s="201">
        <v>0.18</v>
      </c>
      <c r="W50" s="201">
        <v>0.4</v>
      </c>
      <c r="X50" s="201">
        <v>1.32</v>
      </c>
      <c r="Y50" s="201">
        <v>0</v>
      </c>
      <c r="Z50" s="201">
        <v>4.72</v>
      </c>
      <c r="AA50" s="201">
        <v>8.2799999999999994</v>
      </c>
      <c r="AB50" s="201">
        <v>0</v>
      </c>
      <c r="AC50" s="201">
        <v>6.55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128.19999999999999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15.45</v>
      </c>
      <c r="K51" s="201">
        <v>77.349999999999994</v>
      </c>
      <c r="L51" s="201">
        <v>32.78</v>
      </c>
      <c r="M51" s="201">
        <v>0</v>
      </c>
      <c r="N51" s="201">
        <v>1.06</v>
      </c>
      <c r="O51" s="201">
        <v>1.78</v>
      </c>
      <c r="P51" s="201">
        <v>2.31</v>
      </c>
      <c r="Q51" s="201">
        <v>2.64</v>
      </c>
      <c r="R51" s="201">
        <v>5.21</v>
      </c>
      <c r="S51" s="201">
        <v>3.12</v>
      </c>
      <c r="T51" s="201">
        <v>0</v>
      </c>
      <c r="U51" s="201">
        <v>10.07</v>
      </c>
      <c r="V51" s="201">
        <v>0.18</v>
      </c>
      <c r="W51" s="201">
        <v>0.4</v>
      </c>
      <c r="X51" s="201">
        <v>1.32</v>
      </c>
      <c r="Y51" s="201">
        <v>0</v>
      </c>
      <c r="Z51" s="201">
        <v>2.4900000000000002</v>
      </c>
      <c r="AA51" s="201">
        <v>8.2799999999999994</v>
      </c>
      <c r="AB51" s="201">
        <v>0</v>
      </c>
      <c r="AC51" s="201">
        <v>6.55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128.19999999999999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15.45</v>
      </c>
      <c r="K52" s="201">
        <v>77.349999999999994</v>
      </c>
      <c r="L52" s="201">
        <v>32.78</v>
      </c>
      <c r="M52" s="201">
        <v>0</v>
      </c>
      <c r="N52" s="201">
        <v>1.06</v>
      </c>
      <c r="O52" s="201">
        <v>1.78</v>
      </c>
      <c r="P52" s="201">
        <v>2.31</v>
      </c>
      <c r="Q52" s="201">
        <v>2.64</v>
      </c>
      <c r="R52" s="201">
        <v>5.21</v>
      </c>
      <c r="S52" s="201">
        <v>3.12</v>
      </c>
      <c r="T52" s="201">
        <v>0</v>
      </c>
      <c r="U52" s="201">
        <v>10.07</v>
      </c>
      <c r="V52" s="201">
        <v>0.18</v>
      </c>
      <c r="W52" s="201">
        <v>0.4</v>
      </c>
      <c r="X52" s="201">
        <v>1.32</v>
      </c>
      <c r="Y52" s="201">
        <v>0</v>
      </c>
      <c r="Z52" s="201">
        <v>2.4900000000000002</v>
      </c>
      <c r="AA52" s="201">
        <v>8.2799999999999994</v>
      </c>
      <c r="AB52" s="201">
        <v>0</v>
      </c>
      <c r="AC52" s="201">
        <v>6.55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128.19999999999999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15.45</v>
      </c>
      <c r="K53" s="201">
        <v>77.349999999999994</v>
      </c>
      <c r="L53" s="201">
        <v>32.770000000000003</v>
      </c>
      <c r="M53" s="201">
        <v>0</v>
      </c>
      <c r="N53" s="201">
        <v>1.06</v>
      </c>
      <c r="O53" s="201">
        <v>1.78</v>
      </c>
      <c r="P53" s="201">
        <v>2.31</v>
      </c>
      <c r="Q53" s="201">
        <v>2.64</v>
      </c>
      <c r="R53" s="201">
        <v>5.28</v>
      </c>
      <c r="S53" s="201">
        <v>3.12</v>
      </c>
      <c r="T53" s="201">
        <v>0</v>
      </c>
      <c r="U53" s="201">
        <v>10.07</v>
      </c>
      <c r="V53" s="201">
        <v>0.18</v>
      </c>
      <c r="W53" s="201">
        <v>0.4</v>
      </c>
      <c r="X53" s="201">
        <v>1.32</v>
      </c>
      <c r="Y53" s="201">
        <v>0</v>
      </c>
      <c r="Z53" s="201">
        <v>2.4900000000000002</v>
      </c>
      <c r="AA53" s="201">
        <v>8.2799999999999994</v>
      </c>
      <c r="AB53" s="201">
        <v>0</v>
      </c>
      <c r="AC53" s="201">
        <v>6.55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128.19999999999999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15.45</v>
      </c>
      <c r="K54" s="201">
        <v>77.349999999999994</v>
      </c>
      <c r="L54" s="201">
        <v>32.770000000000003</v>
      </c>
      <c r="M54" s="201">
        <v>0</v>
      </c>
      <c r="N54" s="201">
        <v>1.06</v>
      </c>
      <c r="O54" s="201">
        <v>1.78</v>
      </c>
      <c r="P54" s="201">
        <v>2.31</v>
      </c>
      <c r="Q54" s="201">
        <v>2.64</v>
      </c>
      <c r="R54" s="201">
        <v>5.28</v>
      </c>
      <c r="S54" s="201">
        <v>3.12</v>
      </c>
      <c r="T54" s="201">
        <v>0</v>
      </c>
      <c r="U54" s="201">
        <v>10.07</v>
      </c>
      <c r="V54" s="201">
        <v>0.18</v>
      </c>
      <c r="W54" s="201">
        <v>0.4</v>
      </c>
      <c r="X54" s="201">
        <v>1.32</v>
      </c>
      <c r="Y54" s="201">
        <v>0</v>
      </c>
      <c r="Z54" s="201">
        <v>2.4900000000000002</v>
      </c>
      <c r="AA54" s="201">
        <v>8.2799999999999994</v>
      </c>
      <c r="AB54" s="201">
        <v>0</v>
      </c>
      <c r="AC54" s="201">
        <v>6.55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128.19999999999999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15.45</v>
      </c>
      <c r="K55" s="201">
        <v>77.349999999999994</v>
      </c>
      <c r="L55" s="201">
        <v>32.770000000000003</v>
      </c>
      <c r="M55" s="201">
        <v>0</v>
      </c>
      <c r="N55" s="201">
        <v>1.06</v>
      </c>
      <c r="O55" s="201">
        <v>1.78</v>
      </c>
      <c r="P55" s="201">
        <v>2.31</v>
      </c>
      <c r="Q55" s="201">
        <v>2.65</v>
      </c>
      <c r="R55" s="201">
        <v>5.32</v>
      </c>
      <c r="S55" s="201">
        <v>3.12</v>
      </c>
      <c r="T55" s="201">
        <v>0</v>
      </c>
      <c r="U55" s="201">
        <v>10.07</v>
      </c>
      <c r="V55" s="201">
        <v>0.18</v>
      </c>
      <c r="W55" s="201">
        <v>0.4</v>
      </c>
      <c r="X55" s="201">
        <v>1.32</v>
      </c>
      <c r="Y55" s="201">
        <v>0</v>
      </c>
      <c r="Z55" s="201">
        <v>2.4900000000000002</v>
      </c>
      <c r="AA55" s="201">
        <v>8.2799999999999994</v>
      </c>
      <c r="AB55" s="201">
        <v>0</v>
      </c>
      <c r="AC55" s="201">
        <v>6.1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128.19999999999999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15.45</v>
      </c>
      <c r="K56" s="201">
        <v>77.349999999999994</v>
      </c>
      <c r="L56" s="201">
        <v>32.770000000000003</v>
      </c>
      <c r="M56" s="201">
        <v>0</v>
      </c>
      <c r="N56" s="201">
        <v>1.06</v>
      </c>
      <c r="O56" s="201">
        <v>1.78</v>
      </c>
      <c r="P56" s="201">
        <v>2.31</v>
      </c>
      <c r="Q56" s="201">
        <v>2.65</v>
      </c>
      <c r="R56" s="201">
        <v>5.32</v>
      </c>
      <c r="S56" s="201">
        <v>3.12</v>
      </c>
      <c r="T56" s="201">
        <v>0</v>
      </c>
      <c r="U56" s="201">
        <v>10.07</v>
      </c>
      <c r="V56" s="201">
        <v>0.19</v>
      </c>
      <c r="W56" s="201">
        <v>0.4</v>
      </c>
      <c r="X56" s="201">
        <v>1.32</v>
      </c>
      <c r="Y56" s="201">
        <v>0</v>
      </c>
      <c r="Z56" s="201">
        <v>2.4900000000000002</v>
      </c>
      <c r="AA56" s="201">
        <v>8.2799999999999994</v>
      </c>
      <c r="AB56" s="201">
        <v>0</v>
      </c>
      <c r="AC56" s="201">
        <v>6.1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128.19999999999999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15.45</v>
      </c>
      <c r="K57" s="201">
        <v>77.349999999999994</v>
      </c>
      <c r="L57" s="201">
        <v>32.770000000000003</v>
      </c>
      <c r="M57" s="201">
        <v>0</v>
      </c>
      <c r="N57" s="201">
        <v>1.06</v>
      </c>
      <c r="O57" s="201">
        <v>1.78</v>
      </c>
      <c r="P57" s="201">
        <v>2.31</v>
      </c>
      <c r="Q57" s="201">
        <v>2.75</v>
      </c>
      <c r="R57" s="201">
        <v>5.51</v>
      </c>
      <c r="S57" s="201">
        <v>3.25</v>
      </c>
      <c r="T57" s="201">
        <v>0</v>
      </c>
      <c r="U57" s="201">
        <v>10.07</v>
      </c>
      <c r="V57" s="201">
        <v>0.19</v>
      </c>
      <c r="W57" s="201">
        <v>0.4</v>
      </c>
      <c r="X57" s="201">
        <v>1.32</v>
      </c>
      <c r="Y57" s="201">
        <v>0</v>
      </c>
      <c r="Z57" s="201">
        <v>2.4900000000000002</v>
      </c>
      <c r="AA57" s="201">
        <v>8.2799999999999994</v>
      </c>
      <c r="AB57" s="201">
        <v>0</v>
      </c>
      <c r="AC57" s="201">
        <v>6.1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128.19999999999999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15.45</v>
      </c>
      <c r="K58" s="201">
        <v>77.349999999999994</v>
      </c>
      <c r="L58" s="201">
        <v>32.770000000000003</v>
      </c>
      <c r="M58" s="201">
        <v>0</v>
      </c>
      <c r="N58" s="201">
        <v>1.06</v>
      </c>
      <c r="O58" s="201">
        <v>1.78</v>
      </c>
      <c r="P58" s="201">
        <v>2.31</v>
      </c>
      <c r="Q58" s="201">
        <v>2.74</v>
      </c>
      <c r="R58" s="201">
        <v>5.51</v>
      </c>
      <c r="S58" s="201">
        <v>3.25</v>
      </c>
      <c r="T58" s="201">
        <v>0</v>
      </c>
      <c r="U58" s="201">
        <v>10.07</v>
      </c>
      <c r="V58" s="201">
        <v>0.19</v>
      </c>
      <c r="W58" s="201">
        <v>0.4</v>
      </c>
      <c r="X58" s="201">
        <v>1.32</v>
      </c>
      <c r="Y58" s="201">
        <v>0</v>
      </c>
      <c r="Z58" s="201">
        <v>5.68</v>
      </c>
      <c r="AA58" s="201">
        <v>11.32</v>
      </c>
      <c r="AB58" s="201">
        <v>0</v>
      </c>
      <c r="AC58" s="201">
        <v>6.1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128.19999999999999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15.25</v>
      </c>
      <c r="K59" s="201">
        <v>77.349999999999994</v>
      </c>
      <c r="L59" s="201">
        <v>32.770000000000003</v>
      </c>
      <c r="M59" s="201">
        <v>0</v>
      </c>
      <c r="N59" s="201">
        <v>1.06</v>
      </c>
      <c r="O59" s="201">
        <v>1.78</v>
      </c>
      <c r="P59" s="201">
        <v>2.31</v>
      </c>
      <c r="Q59" s="201">
        <v>2.74</v>
      </c>
      <c r="R59" s="201">
        <v>5.51</v>
      </c>
      <c r="S59" s="201">
        <v>3.25</v>
      </c>
      <c r="T59" s="201">
        <v>0</v>
      </c>
      <c r="U59" s="201">
        <v>10.07</v>
      </c>
      <c r="V59" s="201">
        <v>0.19</v>
      </c>
      <c r="W59" s="201">
        <v>0.4</v>
      </c>
      <c r="X59" s="201">
        <v>1.32</v>
      </c>
      <c r="Y59" s="201">
        <v>0</v>
      </c>
      <c r="Z59" s="201">
        <v>2.4900000000000002</v>
      </c>
      <c r="AA59" s="201">
        <v>11.32</v>
      </c>
      <c r="AB59" s="201">
        <v>0</v>
      </c>
      <c r="AC59" s="201">
        <v>6.1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128.19999999999999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15.25</v>
      </c>
      <c r="K60" s="201">
        <v>77.349999999999994</v>
      </c>
      <c r="L60" s="201">
        <v>32.78</v>
      </c>
      <c r="M60" s="201">
        <v>0</v>
      </c>
      <c r="N60" s="201">
        <v>1.06</v>
      </c>
      <c r="O60" s="201">
        <v>1.78</v>
      </c>
      <c r="P60" s="201">
        <v>2.31</v>
      </c>
      <c r="Q60" s="201">
        <v>2.74</v>
      </c>
      <c r="R60" s="201">
        <v>5.51</v>
      </c>
      <c r="S60" s="201">
        <v>3.25</v>
      </c>
      <c r="T60" s="201">
        <v>0</v>
      </c>
      <c r="U60" s="201">
        <v>10.07</v>
      </c>
      <c r="V60" s="201">
        <v>0.19</v>
      </c>
      <c r="W60" s="201">
        <v>0.4</v>
      </c>
      <c r="X60" s="201">
        <v>1.32</v>
      </c>
      <c r="Y60" s="201">
        <v>0</v>
      </c>
      <c r="Z60" s="201">
        <v>2.4900000000000002</v>
      </c>
      <c r="AA60" s="201">
        <v>11.32</v>
      </c>
      <c r="AB60" s="201">
        <v>0</v>
      </c>
      <c r="AC60" s="201">
        <v>6.1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128.19999999999999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15.25</v>
      </c>
      <c r="K61" s="201">
        <v>58.05</v>
      </c>
      <c r="L61" s="201">
        <v>33.909999999999997</v>
      </c>
      <c r="M61" s="201">
        <v>0</v>
      </c>
      <c r="N61" s="201">
        <v>1.06</v>
      </c>
      <c r="O61" s="201">
        <v>1.78</v>
      </c>
      <c r="P61" s="201">
        <v>2.31</v>
      </c>
      <c r="Q61" s="201">
        <v>0.2</v>
      </c>
      <c r="R61" s="201">
        <v>0.38</v>
      </c>
      <c r="S61" s="201">
        <v>0.24</v>
      </c>
      <c r="T61" s="201">
        <v>0</v>
      </c>
      <c r="U61" s="201">
        <v>10.07</v>
      </c>
      <c r="V61" s="201">
        <v>0.19</v>
      </c>
      <c r="W61" s="201">
        <v>0.4</v>
      </c>
      <c r="X61" s="201">
        <v>1.32</v>
      </c>
      <c r="Y61" s="201">
        <v>0</v>
      </c>
      <c r="Z61" s="201">
        <v>2.4900000000000002</v>
      </c>
      <c r="AA61" s="201">
        <v>11.32</v>
      </c>
      <c r="AB61" s="201">
        <v>0</v>
      </c>
      <c r="AC61" s="201">
        <v>6.1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128.19999999999999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15.25</v>
      </c>
      <c r="K62" s="201">
        <v>29.1</v>
      </c>
      <c r="L62" s="201">
        <v>33.700000000000003</v>
      </c>
      <c r="M62" s="201">
        <v>0</v>
      </c>
      <c r="N62" s="201">
        <v>1.06</v>
      </c>
      <c r="O62" s="201">
        <v>1.78</v>
      </c>
      <c r="P62" s="201">
        <v>2.31</v>
      </c>
      <c r="Q62" s="201">
        <v>0.2</v>
      </c>
      <c r="R62" s="201">
        <v>0.38</v>
      </c>
      <c r="S62" s="201">
        <v>0.24</v>
      </c>
      <c r="T62" s="201">
        <v>0</v>
      </c>
      <c r="U62" s="201">
        <v>10.07</v>
      </c>
      <c r="V62" s="201">
        <v>0.19</v>
      </c>
      <c r="W62" s="201">
        <v>0.4</v>
      </c>
      <c r="X62" s="201">
        <v>1.32</v>
      </c>
      <c r="Y62" s="201">
        <v>0</v>
      </c>
      <c r="Z62" s="201">
        <v>2.4900000000000002</v>
      </c>
      <c r="AA62" s="201">
        <v>11.33</v>
      </c>
      <c r="AB62" s="201">
        <v>0</v>
      </c>
      <c r="AC62" s="201">
        <v>6.1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128.19999999999999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15.25</v>
      </c>
      <c r="K63" s="201">
        <v>5.76</v>
      </c>
      <c r="L63" s="201">
        <v>26.76</v>
      </c>
      <c r="M63" s="201">
        <v>0</v>
      </c>
      <c r="N63" s="201">
        <v>1.06</v>
      </c>
      <c r="O63" s="201">
        <v>1.78</v>
      </c>
      <c r="P63" s="201">
        <v>2.98</v>
      </c>
      <c r="Q63" s="201">
        <v>0.2</v>
      </c>
      <c r="R63" s="201">
        <v>0.38</v>
      </c>
      <c r="S63" s="201">
        <v>0.24</v>
      </c>
      <c r="T63" s="201">
        <v>0</v>
      </c>
      <c r="U63" s="201">
        <v>10.07</v>
      </c>
      <c r="V63" s="201">
        <v>0.19</v>
      </c>
      <c r="W63" s="201">
        <v>0.4</v>
      </c>
      <c r="X63" s="201">
        <v>1.32</v>
      </c>
      <c r="Y63" s="201">
        <v>0</v>
      </c>
      <c r="Z63" s="201">
        <v>2.4900000000000002</v>
      </c>
      <c r="AA63" s="201">
        <v>0.81</v>
      </c>
      <c r="AB63" s="201">
        <v>0</v>
      </c>
      <c r="AC63" s="201">
        <v>6.1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128.19999999999999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15.25</v>
      </c>
      <c r="K64" s="201">
        <v>5.76</v>
      </c>
      <c r="L64" s="201">
        <v>2.29</v>
      </c>
      <c r="M64" s="201">
        <v>0</v>
      </c>
      <c r="N64" s="201">
        <v>1.06</v>
      </c>
      <c r="O64" s="201">
        <v>1.78</v>
      </c>
      <c r="P64" s="201">
        <v>2.4300000000000002</v>
      </c>
      <c r="Q64" s="201">
        <v>0.2</v>
      </c>
      <c r="R64" s="201">
        <v>0.38</v>
      </c>
      <c r="S64" s="201">
        <v>0.24</v>
      </c>
      <c r="T64" s="201">
        <v>0</v>
      </c>
      <c r="U64" s="201">
        <v>10.07</v>
      </c>
      <c r="V64" s="201">
        <v>0.19</v>
      </c>
      <c r="W64" s="201">
        <v>0.4</v>
      </c>
      <c r="X64" s="201">
        <v>1.32</v>
      </c>
      <c r="Y64" s="201">
        <v>0</v>
      </c>
      <c r="Z64" s="201">
        <v>2.4900000000000002</v>
      </c>
      <c r="AA64" s="201">
        <v>0.81</v>
      </c>
      <c r="AB64" s="201">
        <v>0</v>
      </c>
      <c r="AC64" s="201">
        <v>6.1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128.19999999999999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15.25</v>
      </c>
      <c r="K65" s="201">
        <v>5.76</v>
      </c>
      <c r="L65" s="201">
        <v>2.29</v>
      </c>
      <c r="M65" s="201">
        <v>0</v>
      </c>
      <c r="N65" s="201">
        <v>1.06</v>
      </c>
      <c r="O65" s="201">
        <v>1.78</v>
      </c>
      <c r="P65" s="201">
        <v>2.4300000000000002</v>
      </c>
      <c r="Q65" s="201">
        <v>0.2</v>
      </c>
      <c r="R65" s="201">
        <v>0.38</v>
      </c>
      <c r="S65" s="201">
        <v>0.24</v>
      </c>
      <c r="T65" s="201">
        <v>0</v>
      </c>
      <c r="U65" s="201">
        <v>10.07</v>
      </c>
      <c r="V65" s="201">
        <v>0.19</v>
      </c>
      <c r="W65" s="201">
        <v>0.4</v>
      </c>
      <c r="X65" s="201">
        <v>1.32</v>
      </c>
      <c r="Y65" s="201">
        <v>0</v>
      </c>
      <c r="Z65" s="201">
        <v>2.4900000000000002</v>
      </c>
      <c r="AA65" s="201">
        <v>0.81</v>
      </c>
      <c r="AB65" s="201">
        <v>0</v>
      </c>
      <c r="AC65" s="201">
        <v>6.1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15.25</v>
      </c>
      <c r="K66" s="201">
        <v>5.76</v>
      </c>
      <c r="L66" s="201">
        <v>2.29</v>
      </c>
      <c r="M66" s="201">
        <v>0</v>
      </c>
      <c r="N66" s="201">
        <v>1.06</v>
      </c>
      <c r="O66" s="201">
        <v>1.78</v>
      </c>
      <c r="P66" s="201">
        <v>2.4300000000000002</v>
      </c>
      <c r="Q66" s="201">
        <v>0.2</v>
      </c>
      <c r="R66" s="201">
        <v>0.38</v>
      </c>
      <c r="S66" s="201">
        <v>0.24</v>
      </c>
      <c r="T66" s="201">
        <v>0</v>
      </c>
      <c r="U66" s="201">
        <v>10.07</v>
      </c>
      <c r="V66" s="201">
        <v>0.15</v>
      </c>
      <c r="W66" s="201">
        <v>0.4</v>
      </c>
      <c r="X66" s="201">
        <v>1.32</v>
      </c>
      <c r="Y66" s="201">
        <v>0</v>
      </c>
      <c r="Z66" s="201">
        <v>2.4900000000000002</v>
      </c>
      <c r="AA66" s="201">
        <v>0.81</v>
      </c>
      <c r="AB66" s="201">
        <v>0</v>
      </c>
      <c r="AC66" s="201">
        <v>6.1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15.03</v>
      </c>
      <c r="K67" s="201">
        <v>5.76</v>
      </c>
      <c r="L67" s="201">
        <v>32.549999999999997</v>
      </c>
      <c r="M67" s="201">
        <v>0</v>
      </c>
      <c r="N67" s="201">
        <v>1.06</v>
      </c>
      <c r="O67" s="201">
        <v>1.78</v>
      </c>
      <c r="P67" s="201">
        <v>2.4300000000000002</v>
      </c>
      <c r="Q67" s="201">
        <v>0.2</v>
      </c>
      <c r="R67" s="201">
        <v>0.38</v>
      </c>
      <c r="S67" s="201">
        <v>0.24</v>
      </c>
      <c r="T67" s="201">
        <v>0</v>
      </c>
      <c r="U67" s="201">
        <v>10.07</v>
      </c>
      <c r="V67" s="201">
        <v>0.15</v>
      </c>
      <c r="W67" s="201">
        <v>0.4</v>
      </c>
      <c r="X67" s="201">
        <v>1.32</v>
      </c>
      <c r="Y67" s="201">
        <v>0</v>
      </c>
      <c r="Z67" s="201">
        <v>2.4900000000000002</v>
      </c>
      <c r="AA67" s="201">
        <v>0.81</v>
      </c>
      <c r="AB67" s="201">
        <v>0</v>
      </c>
      <c r="AC67" s="201">
        <v>6.1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15.03</v>
      </c>
      <c r="K68" s="201">
        <v>5.76</v>
      </c>
      <c r="L68" s="201">
        <v>32.549999999999997</v>
      </c>
      <c r="M68" s="201">
        <v>0</v>
      </c>
      <c r="N68" s="201">
        <v>1.06</v>
      </c>
      <c r="O68" s="201">
        <v>1.78</v>
      </c>
      <c r="P68" s="201">
        <v>2.4300000000000002</v>
      </c>
      <c r="Q68" s="201">
        <v>0.2</v>
      </c>
      <c r="R68" s="201">
        <v>0.38</v>
      </c>
      <c r="S68" s="201">
        <v>0.24</v>
      </c>
      <c r="T68" s="201">
        <v>0</v>
      </c>
      <c r="U68" s="201">
        <v>10.07</v>
      </c>
      <c r="V68" s="201">
        <v>0.15</v>
      </c>
      <c r="W68" s="201">
        <v>0.4</v>
      </c>
      <c r="X68" s="201">
        <v>1.32</v>
      </c>
      <c r="Y68" s="201">
        <v>0</v>
      </c>
      <c r="Z68" s="201">
        <v>2.4900000000000002</v>
      </c>
      <c r="AA68" s="201">
        <v>0.81</v>
      </c>
      <c r="AB68" s="201">
        <v>0</v>
      </c>
      <c r="AC68" s="201">
        <v>6.1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15.03</v>
      </c>
      <c r="K69" s="201">
        <v>38.75</v>
      </c>
      <c r="L69" s="201">
        <v>32.549999999999997</v>
      </c>
      <c r="M69" s="201">
        <v>0</v>
      </c>
      <c r="N69" s="201">
        <v>1.06</v>
      </c>
      <c r="O69" s="201">
        <v>1.78</v>
      </c>
      <c r="P69" s="201">
        <v>2.4300000000000002</v>
      </c>
      <c r="Q69" s="201">
        <v>0.2</v>
      </c>
      <c r="R69" s="201">
        <v>0.38</v>
      </c>
      <c r="S69" s="201">
        <v>0.24</v>
      </c>
      <c r="T69" s="201">
        <v>0</v>
      </c>
      <c r="U69" s="201">
        <v>10.07</v>
      </c>
      <c r="V69" s="201">
        <v>0.19</v>
      </c>
      <c r="W69" s="201">
        <v>0.4</v>
      </c>
      <c r="X69" s="201">
        <v>1.32</v>
      </c>
      <c r="Y69" s="201">
        <v>0</v>
      </c>
      <c r="Z69" s="201">
        <v>2.4900000000000002</v>
      </c>
      <c r="AA69" s="201">
        <v>0.81</v>
      </c>
      <c r="AB69" s="201">
        <v>0</v>
      </c>
      <c r="AC69" s="201">
        <v>6.1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128.19999999999999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15.03</v>
      </c>
      <c r="K70" s="201">
        <v>38.75</v>
      </c>
      <c r="L70" s="201">
        <v>32.549999999999997</v>
      </c>
      <c r="M70" s="201">
        <v>0</v>
      </c>
      <c r="N70" s="201">
        <v>1.06</v>
      </c>
      <c r="O70" s="201">
        <v>1.78</v>
      </c>
      <c r="P70" s="201">
        <v>2.4300000000000002</v>
      </c>
      <c r="Q70" s="201">
        <v>0.2</v>
      </c>
      <c r="R70" s="201">
        <v>0.38</v>
      </c>
      <c r="S70" s="201">
        <v>0.24</v>
      </c>
      <c r="T70" s="201">
        <v>0</v>
      </c>
      <c r="U70" s="201">
        <v>10.07</v>
      </c>
      <c r="V70" s="201">
        <v>0.19</v>
      </c>
      <c r="W70" s="201">
        <v>0.4</v>
      </c>
      <c r="X70" s="201">
        <v>1.32</v>
      </c>
      <c r="Y70" s="201">
        <v>0</v>
      </c>
      <c r="Z70" s="201">
        <v>2.4900000000000002</v>
      </c>
      <c r="AA70" s="201">
        <v>0.81</v>
      </c>
      <c r="AB70" s="201">
        <v>0</v>
      </c>
      <c r="AC70" s="201">
        <v>6.1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128.19999999999999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15.03</v>
      </c>
      <c r="K71" s="201">
        <v>38.75</v>
      </c>
      <c r="L71" s="201">
        <v>32.549999999999997</v>
      </c>
      <c r="M71" s="201">
        <v>0</v>
      </c>
      <c r="N71" s="201">
        <v>1.06</v>
      </c>
      <c r="O71" s="201">
        <v>1.78</v>
      </c>
      <c r="P71" s="201">
        <v>2.4300000000000002</v>
      </c>
      <c r="Q71" s="201">
        <v>0.2</v>
      </c>
      <c r="R71" s="201">
        <v>0.38</v>
      </c>
      <c r="S71" s="201">
        <v>0.24</v>
      </c>
      <c r="T71" s="201">
        <v>0</v>
      </c>
      <c r="U71" s="201">
        <v>10.07</v>
      </c>
      <c r="V71" s="201">
        <v>0.19</v>
      </c>
      <c r="W71" s="201">
        <v>0.4</v>
      </c>
      <c r="X71" s="201">
        <v>1.32</v>
      </c>
      <c r="Y71" s="201">
        <v>0</v>
      </c>
      <c r="Z71" s="201">
        <v>2.4900000000000002</v>
      </c>
      <c r="AA71" s="201">
        <v>0.81</v>
      </c>
      <c r="AB71" s="201">
        <v>0</v>
      </c>
      <c r="AC71" s="201">
        <v>6.1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128.19999999999999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15.03</v>
      </c>
      <c r="K72" s="201">
        <v>38.75</v>
      </c>
      <c r="L72" s="201">
        <v>32.549999999999997</v>
      </c>
      <c r="M72" s="201">
        <v>0</v>
      </c>
      <c r="N72" s="201">
        <v>1.06</v>
      </c>
      <c r="O72" s="201">
        <v>1.78</v>
      </c>
      <c r="P72" s="201">
        <v>2.4300000000000002</v>
      </c>
      <c r="Q72" s="201">
        <v>0.2</v>
      </c>
      <c r="R72" s="201">
        <v>0.38</v>
      </c>
      <c r="S72" s="201">
        <v>0.24</v>
      </c>
      <c r="T72" s="201">
        <v>0</v>
      </c>
      <c r="U72" s="201">
        <v>10.07</v>
      </c>
      <c r="V72" s="201">
        <v>0.19</v>
      </c>
      <c r="W72" s="201">
        <v>0.4</v>
      </c>
      <c r="X72" s="201">
        <v>1.32</v>
      </c>
      <c r="Y72" s="201">
        <v>0</v>
      </c>
      <c r="Z72" s="201">
        <v>2.4900000000000002</v>
      </c>
      <c r="AA72" s="201">
        <v>0.81</v>
      </c>
      <c r="AB72" s="201">
        <v>0</v>
      </c>
      <c r="AC72" s="201">
        <v>6.1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128.19999999999999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15.03</v>
      </c>
      <c r="K73" s="201">
        <v>38.75</v>
      </c>
      <c r="L73" s="201">
        <v>32.549999999999997</v>
      </c>
      <c r="M73" s="201">
        <v>0</v>
      </c>
      <c r="N73" s="201">
        <v>1.06</v>
      </c>
      <c r="O73" s="201">
        <v>1.78</v>
      </c>
      <c r="P73" s="201">
        <v>2.4300000000000002</v>
      </c>
      <c r="Q73" s="201">
        <v>0.2</v>
      </c>
      <c r="R73" s="201">
        <v>0.38</v>
      </c>
      <c r="S73" s="201">
        <v>0.24</v>
      </c>
      <c r="T73" s="201">
        <v>0</v>
      </c>
      <c r="U73" s="201">
        <v>10.07</v>
      </c>
      <c r="V73" s="201">
        <v>0.19</v>
      </c>
      <c r="W73" s="201">
        <v>0.4</v>
      </c>
      <c r="X73" s="201">
        <v>1.32</v>
      </c>
      <c r="Y73" s="201">
        <v>0</v>
      </c>
      <c r="Z73" s="201">
        <v>2.4900000000000002</v>
      </c>
      <c r="AA73" s="201">
        <v>0.81</v>
      </c>
      <c r="AB73" s="201">
        <v>0</v>
      </c>
      <c r="AC73" s="201">
        <v>6.1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14.48</v>
      </c>
      <c r="K74" s="201">
        <v>43.58</v>
      </c>
      <c r="L74" s="201">
        <v>32.549999999999997</v>
      </c>
      <c r="M74" s="201">
        <v>0</v>
      </c>
      <c r="N74" s="201">
        <v>1.06</v>
      </c>
      <c r="O74" s="201">
        <v>1.78</v>
      </c>
      <c r="P74" s="201">
        <v>2.4300000000000002</v>
      </c>
      <c r="Q74" s="201">
        <v>0.2</v>
      </c>
      <c r="R74" s="201">
        <v>0.38</v>
      </c>
      <c r="S74" s="201">
        <v>0.24</v>
      </c>
      <c r="T74" s="201">
        <v>0</v>
      </c>
      <c r="U74" s="201">
        <v>10.07</v>
      </c>
      <c r="V74" s="201">
        <v>0.19</v>
      </c>
      <c r="W74" s="201">
        <v>0.4</v>
      </c>
      <c r="X74" s="201">
        <v>1.32</v>
      </c>
      <c r="Y74" s="201">
        <v>0</v>
      </c>
      <c r="Z74" s="201">
        <v>2.4900000000000002</v>
      </c>
      <c r="AA74" s="201">
        <v>0.81</v>
      </c>
      <c r="AB74" s="201">
        <v>0</v>
      </c>
      <c r="AC74" s="201">
        <v>6.1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14.48</v>
      </c>
      <c r="K75" s="201">
        <v>33.93</v>
      </c>
      <c r="L75" s="201">
        <v>33.520000000000003</v>
      </c>
      <c r="M75" s="201">
        <v>0</v>
      </c>
      <c r="N75" s="201">
        <v>1.06</v>
      </c>
      <c r="O75" s="201">
        <v>1.78</v>
      </c>
      <c r="P75" s="201">
        <v>2.4300000000000002</v>
      </c>
      <c r="Q75" s="201">
        <v>0.2</v>
      </c>
      <c r="R75" s="201">
        <v>0.38</v>
      </c>
      <c r="S75" s="201">
        <v>0.24</v>
      </c>
      <c r="T75" s="201">
        <v>0</v>
      </c>
      <c r="U75" s="201">
        <v>10.07</v>
      </c>
      <c r="V75" s="201">
        <v>0.19</v>
      </c>
      <c r="W75" s="201">
        <v>0.4</v>
      </c>
      <c r="X75" s="201">
        <v>1.32</v>
      </c>
      <c r="Y75" s="201">
        <v>0</v>
      </c>
      <c r="Z75" s="201">
        <v>2.4900000000000002</v>
      </c>
      <c r="AA75" s="201">
        <v>0.81</v>
      </c>
      <c r="AB75" s="201">
        <v>0</v>
      </c>
      <c r="AC75" s="201">
        <v>6.1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128.19999999999999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14.48</v>
      </c>
      <c r="K76" s="201">
        <v>62.88</v>
      </c>
      <c r="L76" s="201">
        <v>33.520000000000003</v>
      </c>
      <c r="M76" s="201">
        <v>0</v>
      </c>
      <c r="N76" s="201">
        <v>1.06</v>
      </c>
      <c r="O76" s="201">
        <v>1.78</v>
      </c>
      <c r="P76" s="201">
        <v>2.4300000000000002</v>
      </c>
      <c r="Q76" s="201">
        <v>0.2</v>
      </c>
      <c r="R76" s="201">
        <v>0.38</v>
      </c>
      <c r="S76" s="201">
        <v>0.24</v>
      </c>
      <c r="T76" s="201">
        <v>0</v>
      </c>
      <c r="U76" s="201">
        <v>10.07</v>
      </c>
      <c r="V76" s="201">
        <v>0.19</v>
      </c>
      <c r="W76" s="201">
        <v>0.31</v>
      </c>
      <c r="X76" s="201">
        <v>1.32</v>
      </c>
      <c r="Y76" s="201">
        <v>0</v>
      </c>
      <c r="Z76" s="201">
        <v>2.4900000000000002</v>
      </c>
      <c r="AA76" s="201">
        <v>0.81</v>
      </c>
      <c r="AB76" s="201">
        <v>0</v>
      </c>
      <c r="AC76" s="201">
        <v>6.1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128.19999999999999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14.48</v>
      </c>
      <c r="K77" s="201">
        <v>13.97</v>
      </c>
      <c r="L77" s="201">
        <v>33.520000000000003</v>
      </c>
      <c r="M77" s="201">
        <v>0</v>
      </c>
      <c r="N77" s="201">
        <v>1.06</v>
      </c>
      <c r="O77" s="201">
        <v>1.78</v>
      </c>
      <c r="P77" s="201">
        <v>2.4300000000000002</v>
      </c>
      <c r="Q77" s="201">
        <v>0.2</v>
      </c>
      <c r="R77" s="201">
        <v>0.38</v>
      </c>
      <c r="S77" s="201">
        <v>0.24</v>
      </c>
      <c r="T77" s="201">
        <v>0</v>
      </c>
      <c r="U77" s="201">
        <v>10.07</v>
      </c>
      <c r="V77" s="201">
        <v>0.19</v>
      </c>
      <c r="W77" s="201">
        <v>0.31</v>
      </c>
      <c r="X77" s="201">
        <v>1.32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6.1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128.19999999999999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14.48</v>
      </c>
      <c r="K78" s="201">
        <v>38.75</v>
      </c>
      <c r="L78" s="201">
        <v>33.520000000000003</v>
      </c>
      <c r="M78" s="201">
        <v>0</v>
      </c>
      <c r="N78" s="201">
        <v>1.06</v>
      </c>
      <c r="O78" s="201">
        <v>1.78</v>
      </c>
      <c r="P78" s="201">
        <v>2.4300000000000002</v>
      </c>
      <c r="Q78" s="201">
        <v>0.2</v>
      </c>
      <c r="R78" s="201">
        <v>0.37</v>
      </c>
      <c r="S78" s="201">
        <v>0.24</v>
      </c>
      <c r="T78" s="201">
        <v>0</v>
      </c>
      <c r="U78" s="201">
        <v>10.07</v>
      </c>
      <c r="V78" s="201">
        <v>0.19</v>
      </c>
      <c r="W78" s="201">
        <v>0.31</v>
      </c>
      <c r="X78" s="201">
        <v>1.32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6.1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128.19999999999999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14.48</v>
      </c>
      <c r="K79" s="201">
        <v>5.76</v>
      </c>
      <c r="L79" s="201">
        <v>2.29</v>
      </c>
      <c r="M79" s="201">
        <v>0</v>
      </c>
      <c r="N79" s="201">
        <v>1.06</v>
      </c>
      <c r="O79" s="201">
        <v>1.78</v>
      </c>
      <c r="P79" s="201">
        <v>2.4300000000000002</v>
      </c>
      <c r="Q79" s="201">
        <v>0.2</v>
      </c>
      <c r="R79" s="201">
        <v>0.37</v>
      </c>
      <c r="S79" s="201">
        <v>0.24</v>
      </c>
      <c r="T79" s="201">
        <v>0</v>
      </c>
      <c r="U79" s="201">
        <v>10.07</v>
      </c>
      <c r="V79" s="201">
        <v>0.19</v>
      </c>
      <c r="W79" s="201">
        <v>0.4</v>
      </c>
      <c r="X79" s="201">
        <v>1.32</v>
      </c>
      <c r="Y79" s="201">
        <v>0</v>
      </c>
      <c r="Z79" s="201">
        <v>2.2000000000000002</v>
      </c>
      <c r="AA79" s="201">
        <v>0.81</v>
      </c>
      <c r="AB79" s="201">
        <v>0</v>
      </c>
      <c r="AC79" s="201">
        <v>6.1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128.19999999999999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14.48</v>
      </c>
      <c r="K80" s="201">
        <v>5.76</v>
      </c>
      <c r="L80" s="201">
        <v>2.29</v>
      </c>
      <c r="M80" s="201">
        <v>0</v>
      </c>
      <c r="N80" s="201">
        <v>1.06</v>
      </c>
      <c r="O80" s="201">
        <v>1.78</v>
      </c>
      <c r="P80" s="201">
        <v>2.4300000000000002</v>
      </c>
      <c r="Q80" s="201">
        <v>0.2</v>
      </c>
      <c r="R80" s="201">
        <v>0.37</v>
      </c>
      <c r="S80" s="201">
        <v>0.24</v>
      </c>
      <c r="T80" s="201">
        <v>0</v>
      </c>
      <c r="U80" s="201">
        <v>10.07</v>
      </c>
      <c r="V80" s="201">
        <v>0.19</v>
      </c>
      <c r="W80" s="201">
        <v>0.4</v>
      </c>
      <c r="X80" s="201">
        <v>1.32</v>
      </c>
      <c r="Y80" s="201">
        <v>0</v>
      </c>
      <c r="Z80" s="201">
        <v>2.2000000000000002</v>
      </c>
      <c r="AA80" s="201">
        <v>0.81</v>
      </c>
      <c r="AB80" s="201">
        <v>0</v>
      </c>
      <c r="AC80" s="201">
        <v>6.1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128.19999999999999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14.48</v>
      </c>
      <c r="K81" s="201">
        <v>5.66</v>
      </c>
      <c r="L81" s="201">
        <v>2.29</v>
      </c>
      <c r="M81" s="201">
        <v>0</v>
      </c>
      <c r="N81" s="201">
        <v>1.06</v>
      </c>
      <c r="O81" s="201">
        <v>1.78</v>
      </c>
      <c r="P81" s="201">
        <v>2.4300000000000002</v>
      </c>
      <c r="Q81" s="201">
        <v>0.2</v>
      </c>
      <c r="R81" s="201">
        <v>0.37</v>
      </c>
      <c r="S81" s="201">
        <v>0.24</v>
      </c>
      <c r="T81" s="201">
        <v>0</v>
      </c>
      <c r="U81" s="201">
        <v>10.07</v>
      </c>
      <c r="V81" s="201">
        <v>0.19</v>
      </c>
      <c r="W81" s="201">
        <v>0.4</v>
      </c>
      <c r="X81" s="201">
        <v>1.32</v>
      </c>
      <c r="Y81" s="201">
        <v>0</v>
      </c>
      <c r="Z81" s="201">
        <v>2.2000000000000002</v>
      </c>
      <c r="AA81" s="201">
        <v>0.81</v>
      </c>
      <c r="AB81" s="201">
        <v>0</v>
      </c>
      <c r="AC81" s="201">
        <v>6.1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128.19999999999999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14.48</v>
      </c>
      <c r="K82" s="201">
        <v>5.66</v>
      </c>
      <c r="L82" s="201">
        <v>2.29</v>
      </c>
      <c r="M82" s="201">
        <v>0</v>
      </c>
      <c r="N82" s="201">
        <v>1.06</v>
      </c>
      <c r="O82" s="201">
        <v>1.78</v>
      </c>
      <c r="P82" s="201">
        <v>2.4300000000000002</v>
      </c>
      <c r="Q82" s="201">
        <v>0.2</v>
      </c>
      <c r="R82" s="201">
        <v>0.37</v>
      </c>
      <c r="S82" s="201">
        <v>0.24</v>
      </c>
      <c r="T82" s="201">
        <v>0</v>
      </c>
      <c r="U82" s="201">
        <v>10.07</v>
      </c>
      <c r="V82" s="201">
        <v>0.19</v>
      </c>
      <c r="W82" s="201">
        <v>0.4</v>
      </c>
      <c r="X82" s="201">
        <v>1.32</v>
      </c>
      <c r="Y82" s="201">
        <v>0</v>
      </c>
      <c r="Z82" s="201">
        <v>2.2000000000000002</v>
      </c>
      <c r="AA82" s="201">
        <v>0.81</v>
      </c>
      <c r="AB82" s="201">
        <v>0</v>
      </c>
      <c r="AC82" s="201">
        <v>6.1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128.19999999999999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14.48</v>
      </c>
      <c r="K83" s="201">
        <v>13.22</v>
      </c>
      <c r="L83" s="201">
        <v>2.29</v>
      </c>
      <c r="M83" s="201">
        <v>0</v>
      </c>
      <c r="N83" s="201">
        <v>1.06</v>
      </c>
      <c r="O83" s="201">
        <v>1.78</v>
      </c>
      <c r="P83" s="201">
        <v>2.4300000000000002</v>
      </c>
      <c r="Q83" s="201">
        <v>0.2</v>
      </c>
      <c r="R83" s="201">
        <v>0.37</v>
      </c>
      <c r="S83" s="201">
        <v>0.24</v>
      </c>
      <c r="T83" s="201">
        <v>0</v>
      </c>
      <c r="U83" s="201">
        <v>10.07</v>
      </c>
      <c r="V83" s="201">
        <v>0.19</v>
      </c>
      <c r="W83" s="201">
        <v>0.4</v>
      </c>
      <c r="X83" s="201">
        <v>1.32</v>
      </c>
      <c r="Y83" s="201">
        <v>0</v>
      </c>
      <c r="Z83" s="201">
        <v>2.2000000000000002</v>
      </c>
      <c r="AA83" s="201">
        <v>0.81</v>
      </c>
      <c r="AB83" s="201">
        <v>0</v>
      </c>
      <c r="AC83" s="201">
        <v>6.1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128.19999999999999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14.48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2.4300000000000002</v>
      </c>
      <c r="Q84" s="201">
        <v>0.2</v>
      </c>
      <c r="R84" s="201">
        <v>0.37</v>
      </c>
      <c r="S84" s="201">
        <v>0.24</v>
      </c>
      <c r="T84" s="201">
        <v>0</v>
      </c>
      <c r="U84" s="201">
        <v>10.07</v>
      </c>
      <c r="V84" s="201">
        <v>0.19</v>
      </c>
      <c r="W84" s="201">
        <v>0.4</v>
      </c>
      <c r="X84" s="201">
        <v>1.32</v>
      </c>
      <c r="Y84" s="201">
        <v>0</v>
      </c>
      <c r="Z84" s="201">
        <v>2.2000000000000002</v>
      </c>
      <c r="AA84" s="201">
        <v>0.81</v>
      </c>
      <c r="AB84" s="201">
        <v>0</v>
      </c>
      <c r="AC84" s="201">
        <v>6.55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128.19999999999999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14.48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2.4300000000000002</v>
      </c>
      <c r="Q85" s="201">
        <v>0.2</v>
      </c>
      <c r="R85" s="201">
        <v>0.37</v>
      </c>
      <c r="S85" s="201">
        <v>0.24</v>
      </c>
      <c r="T85" s="201">
        <v>0</v>
      </c>
      <c r="U85" s="201">
        <v>10.07</v>
      </c>
      <c r="V85" s="201">
        <v>0.19</v>
      </c>
      <c r="W85" s="201">
        <v>0.4</v>
      </c>
      <c r="X85" s="201">
        <v>1.32</v>
      </c>
      <c r="Y85" s="201">
        <v>0</v>
      </c>
      <c r="Z85" s="201">
        <v>2.2000000000000002</v>
      </c>
      <c r="AA85" s="201">
        <v>0.81</v>
      </c>
      <c r="AB85" s="201">
        <v>0</v>
      </c>
      <c r="AC85" s="201">
        <v>6.55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128.19999999999999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14.48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2.4300000000000002</v>
      </c>
      <c r="Q86" s="201">
        <v>0.2</v>
      </c>
      <c r="R86" s="201">
        <v>0.37</v>
      </c>
      <c r="S86" s="201">
        <v>0.24</v>
      </c>
      <c r="T86" s="201">
        <v>0</v>
      </c>
      <c r="U86" s="201">
        <v>10.07</v>
      </c>
      <c r="V86" s="201">
        <v>0.19</v>
      </c>
      <c r="W86" s="201">
        <v>0.4</v>
      </c>
      <c r="X86" s="201">
        <v>1.32</v>
      </c>
      <c r="Y86" s="201">
        <v>0</v>
      </c>
      <c r="Z86" s="201">
        <v>2.2000000000000002</v>
      </c>
      <c r="AA86" s="201">
        <v>0.81</v>
      </c>
      <c r="AB86" s="201">
        <v>0</v>
      </c>
      <c r="AC86" s="201">
        <v>6.78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128.19999999999999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14.48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2.4300000000000002</v>
      </c>
      <c r="Q87" s="201">
        <v>0.2</v>
      </c>
      <c r="R87" s="201">
        <v>0.37</v>
      </c>
      <c r="S87" s="201">
        <v>0.24</v>
      </c>
      <c r="T87" s="201">
        <v>0</v>
      </c>
      <c r="U87" s="201">
        <v>10.07</v>
      </c>
      <c r="V87" s="201">
        <v>0.19</v>
      </c>
      <c r="W87" s="201">
        <v>0.4</v>
      </c>
      <c r="X87" s="201">
        <v>1.32</v>
      </c>
      <c r="Y87" s="201">
        <v>0</v>
      </c>
      <c r="Z87" s="201">
        <v>2.2000000000000002</v>
      </c>
      <c r="AA87" s="201">
        <v>0.81</v>
      </c>
      <c r="AB87" s="201">
        <v>0</v>
      </c>
      <c r="AC87" s="201">
        <v>7.01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128.19999999999999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14.48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2.4300000000000002</v>
      </c>
      <c r="Q88" s="201">
        <v>0.2</v>
      </c>
      <c r="R88" s="201">
        <v>0.37</v>
      </c>
      <c r="S88" s="201">
        <v>0.24</v>
      </c>
      <c r="T88" s="201">
        <v>0</v>
      </c>
      <c r="U88" s="201">
        <v>10.07</v>
      </c>
      <c r="V88" s="201">
        <v>0.19</v>
      </c>
      <c r="W88" s="201">
        <v>0.4</v>
      </c>
      <c r="X88" s="201">
        <v>1.32</v>
      </c>
      <c r="Y88" s="201">
        <v>0</v>
      </c>
      <c r="Z88" s="201">
        <v>2.2000000000000002</v>
      </c>
      <c r="AA88" s="201">
        <v>0.81</v>
      </c>
      <c r="AB88" s="201">
        <v>0</v>
      </c>
      <c r="AC88" s="201">
        <v>7.01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128.19999999999999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14.48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2.4300000000000002</v>
      </c>
      <c r="Q89" s="201">
        <v>0.2</v>
      </c>
      <c r="R89" s="201">
        <v>0.37</v>
      </c>
      <c r="S89" s="201">
        <v>0.24</v>
      </c>
      <c r="T89" s="201">
        <v>0</v>
      </c>
      <c r="U89" s="201">
        <v>10.07</v>
      </c>
      <c r="V89" s="201">
        <v>0.17</v>
      </c>
      <c r="W89" s="201">
        <v>0.4</v>
      </c>
      <c r="X89" s="201">
        <v>1.32</v>
      </c>
      <c r="Y89" s="201">
        <v>0</v>
      </c>
      <c r="Z89" s="201">
        <v>2.2000000000000002</v>
      </c>
      <c r="AA89" s="201">
        <v>0.81</v>
      </c>
      <c r="AB89" s="201">
        <v>0</v>
      </c>
      <c r="AC89" s="201">
        <v>7.01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128.19999999999999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14.48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2.4300000000000002</v>
      </c>
      <c r="Q90" s="201">
        <v>0.2</v>
      </c>
      <c r="R90" s="201">
        <v>0.37</v>
      </c>
      <c r="S90" s="201">
        <v>0.24</v>
      </c>
      <c r="T90" s="201">
        <v>0</v>
      </c>
      <c r="U90" s="201">
        <v>10.07</v>
      </c>
      <c r="V90" s="201">
        <v>0.17</v>
      </c>
      <c r="W90" s="201">
        <v>0.4</v>
      </c>
      <c r="X90" s="201">
        <v>1.32</v>
      </c>
      <c r="Y90" s="201">
        <v>0</v>
      </c>
      <c r="Z90" s="201">
        <v>2.2000000000000002</v>
      </c>
      <c r="AA90" s="201">
        <v>0.81</v>
      </c>
      <c r="AB90" s="201">
        <v>0</v>
      </c>
      <c r="AC90" s="201">
        <v>7.01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96.2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10.27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14.48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2.4300000000000002</v>
      </c>
      <c r="Q91" s="201">
        <v>0.2</v>
      </c>
      <c r="R91" s="201">
        <v>0.37</v>
      </c>
      <c r="S91" s="201">
        <v>0.24</v>
      </c>
      <c r="T91" s="201">
        <v>0</v>
      </c>
      <c r="U91" s="201">
        <v>10.07</v>
      </c>
      <c r="V91" s="201">
        <v>0.17</v>
      </c>
      <c r="W91" s="201">
        <v>0.4</v>
      </c>
      <c r="X91" s="201">
        <v>1.32</v>
      </c>
      <c r="Y91" s="201">
        <v>0</v>
      </c>
      <c r="Z91" s="201">
        <v>2.2000000000000002</v>
      </c>
      <c r="AA91" s="201">
        <v>0.81</v>
      </c>
      <c r="AB91" s="201">
        <v>0</v>
      </c>
      <c r="AC91" s="201">
        <v>7.01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96.2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10.27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14.48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2.4300000000000002</v>
      </c>
      <c r="Q92" s="201">
        <v>0.2</v>
      </c>
      <c r="R92" s="201">
        <v>0.37</v>
      </c>
      <c r="S92" s="201">
        <v>0.24</v>
      </c>
      <c r="T92" s="201">
        <v>0</v>
      </c>
      <c r="U92" s="201">
        <v>10.07</v>
      </c>
      <c r="V92" s="201">
        <v>0.17</v>
      </c>
      <c r="W92" s="201">
        <v>0.4</v>
      </c>
      <c r="X92" s="201">
        <v>1.32</v>
      </c>
      <c r="Y92" s="201">
        <v>0</v>
      </c>
      <c r="Z92" s="201">
        <v>2.2000000000000002</v>
      </c>
      <c r="AA92" s="201">
        <v>0.81</v>
      </c>
      <c r="AB92" s="201">
        <v>0</v>
      </c>
      <c r="AC92" s="201">
        <v>7.01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96.2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10.27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14.48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2.4300000000000002</v>
      </c>
      <c r="Q93" s="201">
        <v>0.2</v>
      </c>
      <c r="R93" s="201">
        <v>0.37</v>
      </c>
      <c r="S93" s="201">
        <v>0.24</v>
      </c>
      <c r="T93" s="201">
        <v>0</v>
      </c>
      <c r="U93" s="201">
        <v>10.07</v>
      </c>
      <c r="V93" s="201">
        <v>0.17</v>
      </c>
      <c r="W93" s="201">
        <v>0.4</v>
      </c>
      <c r="X93" s="201">
        <v>1.32</v>
      </c>
      <c r="Y93" s="201">
        <v>0</v>
      </c>
      <c r="Z93" s="201">
        <v>2.2000000000000002</v>
      </c>
      <c r="AA93" s="201">
        <v>0.81</v>
      </c>
      <c r="AB93" s="201">
        <v>0</v>
      </c>
      <c r="AC93" s="201">
        <v>7.01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128.19999999999999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10.27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14.48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2.4300000000000002</v>
      </c>
      <c r="Q94" s="201">
        <v>0.2</v>
      </c>
      <c r="R94" s="201">
        <v>0.37</v>
      </c>
      <c r="S94" s="201">
        <v>0.24</v>
      </c>
      <c r="T94" s="201">
        <v>0</v>
      </c>
      <c r="U94" s="201">
        <v>10.07</v>
      </c>
      <c r="V94" s="201">
        <v>0.17</v>
      </c>
      <c r="W94" s="201">
        <v>0.4</v>
      </c>
      <c r="X94" s="201">
        <v>1.32</v>
      </c>
      <c r="Y94" s="201">
        <v>0</v>
      </c>
      <c r="Z94" s="201">
        <v>2.2000000000000002</v>
      </c>
      <c r="AA94" s="201">
        <v>0.81</v>
      </c>
      <c r="AB94" s="201">
        <v>0</v>
      </c>
      <c r="AC94" s="201">
        <v>7.01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128.19999999999999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10.27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14.48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2.4300000000000002</v>
      </c>
      <c r="Q95" s="201">
        <v>0.2</v>
      </c>
      <c r="R95" s="201">
        <v>0.37</v>
      </c>
      <c r="S95" s="201">
        <v>0.24</v>
      </c>
      <c r="T95" s="201">
        <v>0</v>
      </c>
      <c r="U95" s="201">
        <v>10.07</v>
      </c>
      <c r="V95" s="201">
        <v>0.17</v>
      </c>
      <c r="W95" s="201">
        <v>0.4</v>
      </c>
      <c r="X95" s="201">
        <v>1.32</v>
      </c>
      <c r="Y95" s="201">
        <v>0</v>
      </c>
      <c r="Z95" s="201">
        <v>2.2000000000000002</v>
      </c>
      <c r="AA95" s="201">
        <v>0.81</v>
      </c>
      <c r="AB95" s="201">
        <v>0</v>
      </c>
      <c r="AC95" s="201">
        <v>7.01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128.19999999999999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10.27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14.48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2.4300000000000002</v>
      </c>
      <c r="Q96" s="201">
        <v>0.2</v>
      </c>
      <c r="R96" s="201">
        <v>0.37</v>
      </c>
      <c r="S96" s="201">
        <v>0.24</v>
      </c>
      <c r="T96" s="201">
        <v>0</v>
      </c>
      <c r="U96" s="201">
        <v>10.07</v>
      </c>
      <c r="V96" s="201">
        <v>0.17</v>
      </c>
      <c r="W96" s="201">
        <v>0.4</v>
      </c>
      <c r="X96" s="201">
        <v>1.32</v>
      </c>
      <c r="Y96" s="201">
        <v>0</v>
      </c>
      <c r="Z96" s="201">
        <v>2.2000000000000002</v>
      </c>
      <c r="AA96" s="201">
        <v>0.81</v>
      </c>
      <c r="AB96" s="201">
        <v>0</v>
      </c>
      <c r="AC96" s="201">
        <v>7.01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128.19999999999999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10.27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14.48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2.4300000000000002</v>
      </c>
      <c r="Q97" s="201">
        <v>0.2</v>
      </c>
      <c r="R97" s="201">
        <v>0.37</v>
      </c>
      <c r="S97" s="201">
        <v>0.24</v>
      </c>
      <c r="T97" s="201">
        <v>0</v>
      </c>
      <c r="U97" s="201">
        <v>10.07</v>
      </c>
      <c r="V97" s="201">
        <v>0.17</v>
      </c>
      <c r="W97" s="201">
        <v>0.4</v>
      </c>
      <c r="X97" s="201">
        <v>1.32</v>
      </c>
      <c r="Y97" s="201">
        <v>0</v>
      </c>
      <c r="Z97" s="201">
        <v>2.2000000000000002</v>
      </c>
      <c r="AA97" s="201">
        <v>0.81</v>
      </c>
      <c r="AB97" s="201">
        <v>0</v>
      </c>
      <c r="AC97" s="201">
        <v>7.01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128.19999999999999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10.27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14.48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2.4300000000000002</v>
      </c>
      <c r="Q98" s="201">
        <v>0.2</v>
      </c>
      <c r="R98" s="201">
        <v>0.37</v>
      </c>
      <c r="S98" s="201">
        <v>0.24</v>
      </c>
      <c r="T98" s="201">
        <v>0</v>
      </c>
      <c r="U98" s="201">
        <v>10.07</v>
      </c>
      <c r="V98" s="201">
        <v>0.17</v>
      </c>
      <c r="W98" s="201">
        <v>0.4</v>
      </c>
      <c r="X98" s="201">
        <v>1.32</v>
      </c>
      <c r="Y98" s="201">
        <v>0</v>
      </c>
      <c r="Z98" s="201">
        <v>2.2000000000000002</v>
      </c>
      <c r="AA98" s="201">
        <v>0.81</v>
      </c>
      <c r="AB98" s="201">
        <v>0</v>
      </c>
      <c r="AC98" s="201">
        <v>7.01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128.19999999999999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0.2443499999999999</v>
      </c>
      <c r="E99">
        <f t="shared" si="0"/>
        <v>0</v>
      </c>
      <c r="F99">
        <f t="shared" si="0"/>
        <v>0</v>
      </c>
      <c r="G99">
        <f t="shared" si="0"/>
        <v>0.39047750000000025</v>
      </c>
      <c r="H99">
        <f t="shared" si="0"/>
        <v>0</v>
      </c>
      <c r="I99">
        <f t="shared" si="0"/>
        <v>0</v>
      </c>
      <c r="J99">
        <f t="shared" si="0"/>
        <v>0.3657625000000001</v>
      </c>
      <c r="K99">
        <f t="shared" si="0"/>
        <v>1.0296350000000005</v>
      </c>
      <c r="L99">
        <f t="shared" si="0"/>
        <v>0.53270749999999967</v>
      </c>
      <c r="M99">
        <f t="shared" si="0"/>
        <v>0</v>
      </c>
      <c r="N99">
        <f t="shared" si="0"/>
        <v>2.5440000000000032E-2</v>
      </c>
      <c r="O99">
        <f t="shared" si="0"/>
        <v>4.2720000000000022E-2</v>
      </c>
      <c r="P99">
        <f t="shared" si="0"/>
        <v>5.9987500000000048E-2</v>
      </c>
      <c r="Q99">
        <f t="shared" si="0"/>
        <v>2.2390000000000024E-2</v>
      </c>
      <c r="R99">
        <f t="shared" si="0"/>
        <v>4.2509999999999992E-2</v>
      </c>
      <c r="S99">
        <f t="shared" si="0"/>
        <v>2.5179999999999959E-2</v>
      </c>
      <c r="T99">
        <f t="shared" si="0"/>
        <v>0</v>
      </c>
      <c r="U99">
        <f t="shared" si="0"/>
        <v>0.24062000000000058</v>
      </c>
      <c r="V99">
        <f t="shared" si="0"/>
        <v>6.6600000000000114E-3</v>
      </c>
      <c r="W99">
        <f t="shared" si="0"/>
        <v>1.2132499999999985E-2</v>
      </c>
      <c r="X99">
        <f t="shared" si="0"/>
        <v>3.6477499999999913E-2</v>
      </c>
      <c r="Y99">
        <f t="shared" si="0"/>
        <v>0</v>
      </c>
      <c r="Z99">
        <f t="shared" si="0"/>
        <v>6.9262500000000018E-2</v>
      </c>
      <c r="AA99">
        <f t="shared" si="0"/>
        <v>9.7567499999999988E-2</v>
      </c>
      <c r="AB99">
        <f t="shared" si="0"/>
        <v>0</v>
      </c>
      <c r="AC99">
        <f t="shared" si="0"/>
        <v>0.16470250000000014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3.2800000000000008E-3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0.23625000000000029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3.0744000000000056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15.32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15.32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15.32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15.32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15.32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15.32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15.32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15.32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15.32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15.32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15.32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15.32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0.4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15.32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15.32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1.157499999999994E-3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0.3698999999999999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5.1100000000000003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7.52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0.2</v>
      </c>
      <c r="Q3" s="201">
        <v>0.02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1.29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0.79</v>
      </c>
      <c r="AV3" s="201">
        <v>0.15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5.1100000000000003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7.52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0.2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1.29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0.79</v>
      </c>
      <c r="AV4" s="201">
        <v>0.15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5.1100000000000003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7.52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0.2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1.29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0.79</v>
      </c>
      <c r="AV5" s="201">
        <v>0.15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5.1100000000000003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7.52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0.2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1.29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0.79</v>
      </c>
      <c r="AV6" s="201">
        <v>0.15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5.1100000000000003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7.52</v>
      </c>
      <c r="K7" s="201">
        <v>0.1</v>
      </c>
      <c r="L7" s="201">
        <v>0.65</v>
      </c>
      <c r="M7" s="201">
        <v>0.09</v>
      </c>
      <c r="N7" s="201">
        <v>0.1</v>
      </c>
      <c r="O7" s="201">
        <v>0.12</v>
      </c>
      <c r="P7" s="201">
        <v>0.2</v>
      </c>
      <c r="Q7" s="201">
        <v>0</v>
      </c>
      <c r="R7" s="201">
        <v>0.66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1.29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1.07</v>
      </c>
      <c r="AV7" s="201">
        <v>0.15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5.1100000000000003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7.52</v>
      </c>
      <c r="K8" s="201">
        <v>0.1</v>
      </c>
      <c r="L8" s="201">
        <v>0.65</v>
      </c>
      <c r="M8" s="201">
        <v>0.09</v>
      </c>
      <c r="N8" s="201">
        <v>0.1</v>
      </c>
      <c r="O8" s="201">
        <v>0.12</v>
      </c>
      <c r="P8" s="201">
        <v>0.2</v>
      </c>
      <c r="Q8" s="201">
        <v>0</v>
      </c>
      <c r="R8" s="201">
        <v>0.68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1.29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1.07</v>
      </c>
      <c r="AV8" s="201">
        <v>0.15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5.1100000000000003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7.52</v>
      </c>
      <c r="K9" s="201">
        <v>0.1</v>
      </c>
      <c r="L9" s="201">
        <v>0.65</v>
      </c>
      <c r="M9" s="201">
        <v>0.09</v>
      </c>
      <c r="N9" s="201">
        <v>0.1</v>
      </c>
      <c r="O9" s="201">
        <v>0.12</v>
      </c>
      <c r="P9" s="201">
        <v>0.18</v>
      </c>
      <c r="Q9" s="201">
        <v>0</v>
      </c>
      <c r="R9" s="201">
        <v>0.68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1.29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1.07</v>
      </c>
      <c r="AV9" s="201">
        <v>0.15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5.1100000000000003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7.61</v>
      </c>
      <c r="K10" s="201">
        <v>0.1</v>
      </c>
      <c r="L10" s="201">
        <v>3.69</v>
      </c>
      <c r="M10" s="201">
        <v>0.09</v>
      </c>
      <c r="N10" s="201">
        <v>0.1</v>
      </c>
      <c r="O10" s="201">
        <v>0.12</v>
      </c>
      <c r="P10" s="201">
        <v>0.18</v>
      </c>
      <c r="Q10" s="201">
        <v>0</v>
      </c>
      <c r="R10" s="201">
        <v>0.68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1.29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2.95</v>
      </c>
      <c r="AV10" s="201">
        <v>0.15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5.15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7.61</v>
      </c>
      <c r="K11" s="201">
        <v>0.1</v>
      </c>
      <c r="L11" s="201">
        <v>3.69</v>
      </c>
      <c r="M11" s="201">
        <v>0.09</v>
      </c>
      <c r="N11" s="201">
        <v>0.1</v>
      </c>
      <c r="O11" s="201">
        <v>0.12</v>
      </c>
      <c r="P11" s="201">
        <v>0.18</v>
      </c>
      <c r="Q11" s="201">
        <v>0</v>
      </c>
      <c r="R11" s="201">
        <v>0.68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1.29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5.99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2.95</v>
      </c>
      <c r="AV11" s="201">
        <v>0.15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5.15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7.61</v>
      </c>
      <c r="K12" s="201">
        <v>0.1</v>
      </c>
      <c r="L12" s="201">
        <v>3.69</v>
      </c>
      <c r="M12" s="201">
        <v>0.09</v>
      </c>
      <c r="N12" s="201">
        <v>0.1</v>
      </c>
      <c r="O12" s="201">
        <v>0.12</v>
      </c>
      <c r="P12" s="201">
        <v>0.18</v>
      </c>
      <c r="Q12" s="201">
        <v>0</v>
      </c>
      <c r="R12" s="201">
        <v>0.68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1.29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5.99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2.95</v>
      </c>
      <c r="AV12" s="201">
        <v>0.15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5.15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7.61</v>
      </c>
      <c r="K13" s="201">
        <v>0.1</v>
      </c>
      <c r="L13" s="201">
        <v>3.69</v>
      </c>
      <c r="M13" s="201">
        <v>0.09</v>
      </c>
      <c r="N13" s="201">
        <v>0.1</v>
      </c>
      <c r="O13" s="201">
        <v>0.12</v>
      </c>
      <c r="P13" s="201">
        <v>0.18</v>
      </c>
      <c r="Q13" s="201">
        <v>0</v>
      </c>
      <c r="R13" s="201">
        <v>0.68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1.29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5.99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2.95</v>
      </c>
      <c r="AV13" s="201">
        <v>0.15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5.15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7.61</v>
      </c>
      <c r="K14" s="201">
        <v>0.1</v>
      </c>
      <c r="L14" s="201">
        <v>3.69</v>
      </c>
      <c r="M14" s="201">
        <v>0.09</v>
      </c>
      <c r="N14" s="201">
        <v>0.1</v>
      </c>
      <c r="O14" s="201">
        <v>0.12</v>
      </c>
      <c r="P14" s="201">
        <v>0.18</v>
      </c>
      <c r="Q14" s="201">
        <v>0</v>
      </c>
      <c r="R14" s="201">
        <v>0.68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1.29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5.99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2.95</v>
      </c>
      <c r="AV14" s="201">
        <v>0.15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5.15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7.72</v>
      </c>
      <c r="K15" s="201">
        <v>0.1</v>
      </c>
      <c r="L15" s="201">
        <v>3.69</v>
      </c>
      <c r="M15" s="201">
        <v>0.09</v>
      </c>
      <c r="N15" s="201">
        <v>0.1</v>
      </c>
      <c r="O15" s="201">
        <v>0.12</v>
      </c>
      <c r="P15" s="201">
        <v>0.18</v>
      </c>
      <c r="Q15" s="201">
        <v>0</v>
      </c>
      <c r="R15" s="201">
        <v>0.68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1.29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2.95</v>
      </c>
      <c r="AV15" s="201">
        <v>0.15</v>
      </c>
      <c r="AW15" s="201">
        <v>0</v>
      </c>
      <c r="AX15" s="201">
        <v>0.13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5.15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7.72</v>
      </c>
      <c r="K16" s="201">
        <v>0.1</v>
      </c>
      <c r="L16" s="201">
        <v>3.69</v>
      </c>
      <c r="M16" s="201">
        <v>0.09</v>
      </c>
      <c r="N16" s="201">
        <v>0.1</v>
      </c>
      <c r="O16" s="201">
        <v>0.12</v>
      </c>
      <c r="P16" s="201">
        <v>0.18</v>
      </c>
      <c r="Q16" s="201">
        <v>0</v>
      </c>
      <c r="R16" s="201">
        <v>0.68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1.29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2.95</v>
      </c>
      <c r="AV16" s="201">
        <v>0.15</v>
      </c>
      <c r="AW16" s="201">
        <v>0</v>
      </c>
      <c r="AX16" s="201">
        <v>0.13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5.15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7.72</v>
      </c>
      <c r="K17" s="201">
        <v>0.1</v>
      </c>
      <c r="L17" s="201">
        <v>3.69</v>
      </c>
      <c r="M17" s="201">
        <v>0.09</v>
      </c>
      <c r="N17" s="201">
        <v>0.1</v>
      </c>
      <c r="O17" s="201">
        <v>0.12</v>
      </c>
      <c r="P17" s="201">
        <v>0.18</v>
      </c>
      <c r="Q17" s="201">
        <v>0</v>
      </c>
      <c r="R17" s="201">
        <v>0.68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1.29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2.95</v>
      </c>
      <c r="AV17" s="201">
        <v>0.15</v>
      </c>
      <c r="AW17" s="201">
        <v>0</v>
      </c>
      <c r="AX17" s="201">
        <v>0.13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5.15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7.72</v>
      </c>
      <c r="K18" s="201">
        <v>0.1</v>
      </c>
      <c r="L18" s="201">
        <v>3.69</v>
      </c>
      <c r="M18" s="201">
        <v>0.09</v>
      </c>
      <c r="N18" s="201">
        <v>0.1</v>
      </c>
      <c r="O18" s="201">
        <v>0.12</v>
      </c>
      <c r="P18" s="201">
        <v>0.18</v>
      </c>
      <c r="Q18" s="201">
        <v>0</v>
      </c>
      <c r="R18" s="201">
        <v>0.68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1.29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2.95</v>
      </c>
      <c r="AV18" s="201">
        <v>0.15</v>
      </c>
      <c r="AW18" s="201">
        <v>0</v>
      </c>
      <c r="AX18" s="201">
        <v>0.13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7.82</v>
      </c>
      <c r="K19" s="201">
        <v>0.1</v>
      </c>
      <c r="L19" s="201">
        <v>3.69</v>
      </c>
      <c r="M19" s="201">
        <v>0.09</v>
      </c>
      <c r="N19" s="201">
        <v>0.1</v>
      </c>
      <c r="O19" s="201">
        <v>0.12</v>
      </c>
      <c r="P19" s="201">
        <v>0.16</v>
      </c>
      <c r="Q19" s="201">
        <v>0</v>
      </c>
      <c r="R19" s="201">
        <v>0.68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1.29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6.35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2.95</v>
      </c>
      <c r="AV19" s="201">
        <v>0.15</v>
      </c>
      <c r="AW19" s="201">
        <v>0</v>
      </c>
      <c r="AX19" s="201">
        <v>0.13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7.82</v>
      </c>
      <c r="K20" s="201">
        <v>0.1</v>
      </c>
      <c r="L20" s="201">
        <v>3.69</v>
      </c>
      <c r="M20" s="201">
        <v>0.09</v>
      </c>
      <c r="N20" s="201">
        <v>0.1</v>
      </c>
      <c r="O20" s="201">
        <v>0.12</v>
      </c>
      <c r="P20" s="201">
        <v>0.16</v>
      </c>
      <c r="Q20" s="201">
        <v>0</v>
      </c>
      <c r="R20" s="201">
        <v>0.68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1.29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6.35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2.95</v>
      </c>
      <c r="AV20" s="201">
        <v>0.15</v>
      </c>
      <c r="AW20" s="201">
        <v>0</v>
      </c>
      <c r="AX20" s="201">
        <v>0.13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7.82</v>
      </c>
      <c r="K21" s="201">
        <v>0.1</v>
      </c>
      <c r="L21" s="201">
        <v>3.69</v>
      </c>
      <c r="M21" s="201">
        <v>0.09</v>
      </c>
      <c r="N21" s="201">
        <v>0.1</v>
      </c>
      <c r="O21" s="201">
        <v>0.12</v>
      </c>
      <c r="P21" s="201">
        <v>0.16</v>
      </c>
      <c r="Q21" s="201">
        <v>0</v>
      </c>
      <c r="R21" s="201">
        <v>0.68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1.29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6.35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2.95</v>
      </c>
      <c r="AV21" s="201">
        <v>0.15</v>
      </c>
      <c r="AW21" s="201">
        <v>0</v>
      </c>
      <c r="AX21" s="201">
        <v>0.13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7.82</v>
      </c>
      <c r="K22" s="201">
        <v>0.1</v>
      </c>
      <c r="L22" s="201">
        <v>3.69</v>
      </c>
      <c r="M22" s="201">
        <v>0.09</v>
      </c>
      <c r="N22" s="201">
        <v>0.1</v>
      </c>
      <c r="O22" s="201">
        <v>0.12</v>
      </c>
      <c r="P22" s="201">
        <v>0.16</v>
      </c>
      <c r="Q22" s="201">
        <v>0</v>
      </c>
      <c r="R22" s="201">
        <v>0.66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1.29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6.35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2.95</v>
      </c>
      <c r="AV22" s="201">
        <v>0.15</v>
      </c>
      <c r="AW22" s="201">
        <v>0</v>
      </c>
      <c r="AX22" s="201">
        <v>0.13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7.82</v>
      </c>
      <c r="K23" s="201">
        <v>0.1</v>
      </c>
      <c r="L23" s="201">
        <v>3.65</v>
      </c>
      <c r="M23" s="201">
        <v>0.09</v>
      </c>
      <c r="N23" s="201">
        <v>0.1</v>
      </c>
      <c r="O23" s="201">
        <v>0.12</v>
      </c>
      <c r="P23" s="201">
        <v>0.16</v>
      </c>
      <c r="Q23" s="201">
        <v>0</v>
      </c>
      <c r="R23" s="201">
        <v>0.68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1.29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6.35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2.95</v>
      </c>
      <c r="AV23" s="201">
        <v>0.15</v>
      </c>
      <c r="AW23" s="201">
        <v>0</v>
      </c>
      <c r="AX23" s="201">
        <v>0.13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7.82</v>
      </c>
      <c r="K24" s="201">
        <v>0.1</v>
      </c>
      <c r="L24" s="201">
        <v>3.65</v>
      </c>
      <c r="M24" s="201">
        <v>0.09</v>
      </c>
      <c r="N24" s="201">
        <v>0.1</v>
      </c>
      <c r="O24" s="201">
        <v>0.12</v>
      </c>
      <c r="P24" s="201">
        <v>0.16</v>
      </c>
      <c r="Q24" s="201">
        <v>0</v>
      </c>
      <c r="R24" s="201">
        <v>0.68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1.29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6.35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2.95</v>
      </c>
      <c r="AV24" s="201">
        <v>0.15</v>
      </c>
      <c r="AW24" s="201">
        <v>0</v>
      </c>
      <c r="AX24" s="201">
        <v>0.13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7.82</v>
      </c>
      <c r="K25" s="201">
        <v>0.1</v>
      </c>
      <c r="L25" s="201">
        <v>3.65</v>
      </c>
      <c r="M25" s="201">
        <v>0.09</v>
      </c>
      <c r="N25" s="201">
        <v>0.1</v>
      </c>
      <c r="O25" s="201">
        <v>0.12</v>
      </c>
      <c r="P25" s="201">
        <v>0.16</v>
      </c>
      <c r="Q25" s="201">
        <v>0</v>
      </c>
      <c r="R25" s="201">
        <v>0.66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1.29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6.35</v>
      </c>
      <c r="AL25" s="201">
        <v>0</v>
      </c>
      <c r="AM25" s="201">
        <v>0</v>
      </c>
      <c r="AN25" s="201">
        <v>0</v>
      </c>
      <c r="AO25" s="201">
        <v>62.75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2.95</v>
      </c>
      <c r="AV25" s="201">
        <v>0.15</v>
      </c>
      <c r="AW25" s="201">
        <v>0</v>
      </c>
      <c r="AX25" s="201">
        <v>0.13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7.82</v>
      </c>
      <c r="K26" s="201">
        <v>0.1</v>
      </c>
      <c r="L26" s="201">
        <v>3.65</v>
      </c>
      <c r="M26" s="201">
        <v>0.09</v>
      </c>
      <c r="N26" s="201">
        <v>0.1</v>
      </c>
      <c r="O26" s="201">
        <v>0.12</v>
      </c>
      <c r="P26" s="201">
        <v>0.16</v>
      </c>
      <c r="Q26" s="201">
        <v>0</v>
      </c>
      <c r="R26" s="201">
        <v>0.68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1.29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6.35</v>
      </c>
      <c r="AL26" s="201">
        <v>0</v>
      </c>
      <c r="AM26" s="201">
        <v>0</v>
      </c>
      <c r="AN26" s="201">
        <v>0</v>
      </c>
      <c r="AO26" s="201">
        <v>62.75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2.95</v>
      </c>
      <c r="AV26" s="201">
        <v>0.15</v>
      </c>
      <c r="AW26" s="201">
        <v>0</v>
      </c>
      <c r="AX26" s="201">
        <v>0.13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7.82</v>
      </c>
      <c r="K27" s="201">
        <v>0.1</v>
      </c>
      <c r="L27" s="201">
        <v>3.65</v>
      </c>
      <c r="M27" s="201">
        <v>0.09</v>
      </c>
      <c r="N27" s="201">
        <v>0.1</v>
      </c>
      <c r="O27" s="201">
        <v>0.12</v>
      </c>
      <c r="P27" s="201">
        <v>0.16</v>
      </c>
      <c r="Q27" s="201">
        <v>0</v>
      </c>
      <c r="R27" s="201">
        <v>0.66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1.29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6.35</v>
      </c>
      <c r="AL27" s="201">
        <v>0</v>
      </c>
      <c r="AM27" s="201">
        <v>0</v>
      </c>
      <c r="AN27" s="201">
        <v>0</v>
      </c>
      <c r="AO27" s="201">
        <v>62.75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2.95</v>
      </c>
      <c r="AV27" s="201">
        <v>0.15</v>
      </c>
      <c r="AW27" s="201">
        <v>0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7.82</v>
      </c>
      <c r="K28" s="201">
        <v>0.1</v>
      </c>
      <c r="L28" s="201">
        <v>3.65</v>
      </c>
      <c r="M28" s="201">
        <v>0.09</v>
      </c>
      <c r="N28" s="201">
        <v>0.1</v>
      </c>
      <c r="O28" s="201">
        <v>0.12</v>
      </c>
      <c r="P28" s="201">
        <v>0.16</v>
      </c>
      <c r="Q28" s="201">
        <v>0</v>
      </c>
      <c r="R28" s="201">
        <v>0.66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1.29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6.35</v>
      </c>
      <c r="AL28" s="201">
        <v>0</v>
      </c>
      <c r="AM28" s="201">
        <v>0</v>
      </c>
      <c r="AN28" s="201">
        <v>0</v>
      </c>
      <c r="AO28" s="201">
        <v>62.75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2.95</v>
      </c>
      <c r="AV28" s="201">
        <v>0.15</v>
      </c>
      <c r="AW28" s="201">
        <v>0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7.82</v>
      </c>
      <c r="K29" s="201">
        <v>0.17</v>
      </c>
      <c r="L29" s="201">
        <v>3.65</v>
      </c>
      <c r="M29" s="201">
        <v>0.09</v>
      </c>
      <c r="N29" s="201">
        <v>0.1</v>
      </c>
      <c r="O29" s="201">
        <v>0.12</v>
      </c>
      <c r="P29" s="201">
        <v>0.16</v>
      </c>
      <c r="Q29" s="201">
        <v>0</v>
      </c>
      <c r="R29" s="201">
        <v>0.66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1.29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6.35</v>
      </c>
      <c r="AL29" s="201">
        <v>0</v>
      </c>
      <c r="AM29" s="201">
        <v>0</v>
      </c>
      <c r="AN29" s="201">
        <v>0</v>
      </c>
      <c r="AO29" s="201">
        <v>62.75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2.95</v>
      </c>
      <c r="AV29" s="201">
        <v>0.15</v>
      </c>
      <c r="AW29" s="201">
        <v>0</v>
      </c>
      <c r="AX29" s="201">
        <v>0.13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7.82</v>
      </c>
      <c r="K30" s="201">
        <v>0.1</v>
      </c>
      <c r="L30" s="201">
        <v>3.65</v>
      </c>
      <c r="M30" s="201">
        <v>0.09</v>
      </c>
      <c r="N30" s="201">
        <v>0.1</v>
      </c>
      <c r="O30" s="201">
        <v>0.12</v>
      </c>
      <c r="P30" s="201">
        <v>0.16</v>
      </c>
      <c r="Q30" s="201">
        <v>0</v>
      </c>
      <c r="R30" s="201">
        <v>0.68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1.29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6.35</v>
      </c>
      <c r="AL30" s="201">
        <v>0</v>
      </c>
      <c r="AM30" s="201">
        <v>0</v>
      </c>
      <c r="AN30" s="201">
        <v>0</v>
      </c>
      <c r="AO30" s="201">
        <v>62.75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2.95</v>
      </c>
      <c r="AV30" s="201">
        <v>0.15</v>
      </c>
      <c r="AW30" s="201">
        <v>0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0.1</v>
      </c>
      <c r="L31" s="201">
        <v>3.65</v>
      </c>
      <c r="M31" s="201">
        <v>0.09</v>
      </c>
      <c r="N31" s="201">
        <v>0.1</v>
      </c>
      <c r="O31" s="201">
        <v>0.12</v>
      </c>
      <c r="P31" s="201">
        <v>0.16</v>
      </c>
      <c r="Q31" s="201">
        <v>0</v>
      </c>
      <c r="R31" s="201">
        <v>0.68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1.29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6.35</v>
      </c>
      <c r="AL31" s="201">
        <v>0</v>
      </c>
      <c r="AM31" s="201">
        <v>0</v>
      </c>
      <c r="AN31" s="201">
        <v>0</v>
      </c>
      <c r="AO31" s="201">
        <v>62.75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2.95</v>
      </c>
      <c r="AV31" s="201">
        <v>0.15</v>
      </c>
      <c r="AW31" s="201">
        <v>0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0.1</v>
      </c>
      <c r="L32" s="201">
        <v>3.65</v>
      </c>
      <c r="M32" s="201">
        <v>0.09</v>
      </c>
      <c r="N32" s="201">
        <v>0.1</v>
      </c>
      <c r="O32" s="201">
        <v>0.12</v>
      </c>
      <c r="P32" s="201">
        <v>0.16</v>
      </c>
      <c r="Q32" s="201">
        <v>0</v>
      </c>
      <c r="R32" s="201">
        <v>0.68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1.29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6.35</v>
      </c>
      <c r="AL32" s="201">
        <v>0</v>
      </c>
      <c r="AM32" s="201">
        <v>0</v>
      </c>
      <c r="AN32" s="201">
        <v>0</v>
      </c>
      <c r="AO32" s="201">
        <v>62.75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2.95</v>
      </c>
      <c r="AV32" s="201">
        <v>0.15</v>
      </c>
      <c r="AW32" s="201">
        <v>0</v>
      </c>
      <c r="AX32" s="201">
        <v>0.13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0.1</v>
      </c>
      <c r="L33" s="201">
        <v>3.65</v>
      </c>
      <c r="M33" s="201">
        <v>0.09</v>
      </c>
      <c r="N33" s="201">
        <v>0.1</v>
      </c>
      <c r="O33" s="201">
        <v>0.12</v>
      </c>
      <c r="P33" s="201">
        <v>0.16</v>
      </c>
      <c r="Q33" s="201">
        <v>0</v>
      </c>
      <c r="R33" s="201">
        <v>0.68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1.29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62.75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2.95</v>
      </c>
      <c r="AV33" s="201">
        <v>0.15</v>
      </c>
      <c r="AW33" s="201">
        <v>0</v>
      </c>
      <c r="AX33" s="201">
        <v>0.13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7.72</v>
      </c>
      <c r="K34" s="201">
        <v>0.1</v>
      </c>
      <c r="L34" s="201">
        <v>3.65</v>
      </c>
      <c r="M34" s="201">
        <v>0.09</v>
      </c>
      <c r="N34" s="201">
        <v>0.1</v>
      </c>
      <c r="O34" s="201">
        <v>0.12</v>
      </c>
      <c r="P34" s="201">
        <v>0.16</v>
      </c>
      <c r="Q34" s="201">
        <v>0</v>
      </c>
      <c r="R34" s="201">
        <v>0.68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1.29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62.75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2.95</v>
      </c>
      <c r="AV34" s="201">
        <v>0.15</v>
      </c>
      <c r="AW34" s="201">
        <v>0</v>
      </c>
      <c r="AX34" s="201">
        <v>0.13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7.72</v>
      </c>
      <c r="K35" s="201">
        <v>0.1</v>
      </c>
      <c r="L35" s="201">
        <v>8.44</v>
      </c>
      <c r="M35" s="201">
        <v>0.09</v>
      </c>
      <c r="N35" s="201">
        <v>0.1</v>
      </c>
      <c r="O35" s="201">
        <v>0.12</v>
      </c>
      <c r="P35" s="201">
        <v>0.16</v>
      </c>
      <c r="Q35" s="201">
        <v>0</v>
      </c>
      <c r="R35" s="201">
        <v>0.68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1.29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5.99</v>
      </c>
      <c r="AL35" s="201">
        <v>2.92</v>
      </c>
      <c r="AM35" s="201">
        <v>0</v>
      </c>
      <c r="AN35" s="201">
        <v>0</v>
      </c>
      <c r="AO35" s="201">
        <v>62.75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0.15</v>
      </c>
      <c r="AW35" s="201">
        <v>0</v>
      </c>
      <c r="AX35" s="201">
        <v>0.13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7.72</v>
      </c>
      <c r="K36" s="201">
        <v>0.1</v>
      </c>
      <c r="L36" s="201">
        <v>8.44</v>
      </c>
      <c r="M36" s="201">
        <v>0.09</v>
      </c>
      <c r="N36" s="201">
        <v>0.1</v>
      </c>
      <c r="O36" s="201">
        <v>0.12</v>
      </c>
      <c r="P36" s="201">
        <v>0.16</v>
      </c>
      <c r="Q36" s="201">
        <v>0</v>
      </c>
      <c r="R36" s="201">
        <v>0.68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1.29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5.99</v>
      </c>
      <c r="AL36" s="201">
        <v>2.92</v>
      </c>
      <c r="AM36" s="201">
        <v>0</v>
      </c>
      <c r="AN36" s="201">
        <v>0</v>
      </c>
      <c r="AO36" s="201">
        <v>62.75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0.15</v>
      </c>
      <c r="AW36" s="201">
        <v>0</v>
      </c>
      <c r="AX36" s="201">
        <v>0.13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7.72</v>
      </c>
      <c r="K37" s="201">
        <v>0.1</v>
      </c>
      <c r="L37" s="201">
        <v>8.44</v>
      </c>
      <c r="M37" s="201">
        <v>0.09</v>
      </c>
      <c r="N37" s="201">
        <v>0.1</v>
      </c>
      <c r="O37" s="201">
        <v>0.12</v>
      </c>
      <c r="P37" s="201">
        <v>0.16</v>
      </c>
      <c r="Q37" s="201">
        <v>0</v>
      </c>
      <c r="R37" s="201">
        <v>0.68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1.29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0.15</v>
      </c>
      <c r="AW37" s="201">
        <v>0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7.72</v>
      </c>
      <c r="K38" s="201">
        <v>0.1</v>
      </c>
      <c r="L38" s="201">
        <v>8.44</v>
      </c>
      <c r="M38" s="201">
        <v>0.09</v>
      </c>
      <c r="N38" s="201">
        <v>0.1</v>
      </c>
      <c r="O38" s="201">
        <v>0.12</v>
      </c>
      <c r="P38" s="201">
        <v>0.16</v>
      </c>
      <c r="Q38" s="201">
        <v>0</v>
      </c>
      <c r="R38" s="201">
        <v>0.68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1.29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0.15</v>
      </c>
      <c r="AW38" s="201">
        <v>0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7.72</v>
      </c>
      <c r="K39" s="201">
        <v>0.1</v>
      </c>
      <c r="L39" s="201">
        <v>8.44</v>
      </c>
      <c r="M39" s="201">
        <v>0.09</v>
      </c>
      <c r="N39" s="201">
        <v>0.1</v>
      </c>
      <c r="O39" s="201">
        <v>0.12</v>
      </c>
      <c r="P39" s="201">
        <v>0.16</v>
      </c>
      <c r="Q39" s="201">
        <v>0</v>
      </c>
      <c r="R39" s="201">
        <v>0.68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1.29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61.29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0.15</v>
      </c>
      <c r="AW39" s="201">
        <v>0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7.72</v>
      </c>
      <c r="K40" s="201">
        <v>0.1</v>
      </c>
      <c r="L40" s="201">
        <v>8.44</v>
      </c>
      <c r="M40" s="201">
        <v>0.09</v>
      </c>
      <c r="N40" s="201">
        <v>0.1</v>
      </c>
      <c r="O40" s="201">
        <v>0.12</v>
      </c>
      <c r="P40" s="201">
        <v>0.16</v>
      </c>
      <c r="Q40" s="201">
        <v>0</v>
      </c>
      <c r="R40" s="201">
        <v>0.68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1.29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61.29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0.15</v>
      </c>
      <c r="AW40" s="201">
        <v>0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7.72</v>
      </c>
      <c r="K41" s="201">
        <v>0.1</v>
      </c>
      <c r="L41" s="201">
        <v>8.44</v>
      </c>
      <c r="M41" s="201">
        <v>0.09</v>
      </c>
      <c r="N41" s="201">
        <v>0.1</v>
      </c>
      <c r="O41" s="201">
        <v>0.12</v>
      </c>
      <c r="P41" s="201">
        <v>0.16</v>
      </c>
      <c r="Q41" s="201">
        <v>0</v>
      </c>
      <c r="R41" s="201">
        <v>0.68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1.29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61.29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0.15</v>
      </c>
      <c r="AW41" s="201">
        <v>0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7.72</v>
      </c>
      <c r="K42" s="201">
        <v>0.1</v>
      </c>
      <c r="L42" s="201">
        <v>8.44</v>
      </c>
      <c r="M42" s="201">
        <v>0.09</v>
      </c>
      <c r="N42" s="201">
        <v>0.1</v>
      </c>
      <c r="O42" s="201">
        <v>0.12</v>
      </c>
      <c r="P42" s="201">
        <v>0.16</v>
      </c>
      <c r="Q42" s="201">
        <v>0</v>
      </c>
      <c r="R42" s="201">
        <v>0.68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1.29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61.29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3.69</v>
      </c>
      <c r="AV42" s="201">
        <v>0.15</v>
      </c>
      <c r="AW42" s="201">
        <v>0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7.72</v>
      </c>
      <c r="K43" s="201">
        <v>0</v>
      </c>
      <c r="L43" s="201">
        <v>8.44</v>
      </c>
      <c r="M43" s="201">
        <v>0.09</v>
      </c>
      <c r="N43" s="201">
        <v>0.1</v>
      </c>
      <c r="O43" s="201">
        <v>0.12</v>
      </c>
      <c r="P43" s="201">
        <v>0.16</v>
      </c>
      <c r="Q43" s="201">
        <v>0</v>
      </c>
      <c r="R43" s="201">
        <v>0.68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1.29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61.29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3.69</v>
      </c>
      <c r="AV43" s="201">
        <v>0.15</v>
      </c>
      <c r="AW43" s="201">
        <v>0</v>
      </c>
      <c r="AX43" s="201">
        <v>0.13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7.72</v>
      </c>
      <c r="K44" s="201">
        <v>0.1</v>
      </c>
      <c r="L44" s="201">
        <v>8.44</v>
      </c>
      <c r="M44" s="201">
        <v>0.09</v>
      </c>
      <c r="N44" s="201">
        <v>0.1</v>
      </c>
      <c r="O44" s="201">
        <v>0.12</v>
      </c>
      <c r="P44" s="201">
        <v>0.16</v>
      </c>
      <c r="Q44" s="201">
        <v>0</v>
      </c>
      <c r="R44" s="201">
        <v>0.68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1.0900000000000001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61.29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3.69</v>
      </c>
      <c r="AV44" s="201">
        <v>0.15</v>
      </c>
      <c r="AW44" s="201">
        <v>0</v>
      </c>
      <c r="AX44" s="201">
        <v>0.13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7.72</v>
      </c>
      <c r="K45" s="201">
        <v>0.1</v>
      </c>
      <c r="L45" s="201">
        <v>8.44</v>
      </c>
      <c r="M45" s="201">
        <v>0.09</v>
      </c>
      <c r="N45" s="201">
        <v>0.1</v>
      </c>
      <c r="O45" s="201">
        <v>0.12</v>
      </c>
      <c r="P45" s="201">
        <v>0.45</v>
      </c>
      <c r="Q45" s="201">
        <v>0</v>
      </c>
      <c r="R45" s="201">
        <v>0.68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1.0900000000000001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61.29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3.69</v>
      </c>
      <c r="AV45" s="201">
        <v>0.15</v>
      </c>
      <c r="AW45" s="201">
        <v>0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7.72</v>
      </c>
      <c r="K46" s="201">
        <v>0.1</v>
      </c>
      <c r="L46" s="201">
        <v>8.44</v>
      </c>
      <c r="M46" s="201">
        <v>0.09</v>
      </c>
      <c r="N46" s="201">
        <v>0.1</v>
      </c>
      <c r="O46" s="201">
        <v>0.12</v>
      </c>
      <c r="P46" s="201">
        <v>0.51</v>
      </c>
      <c r="Q46" s="201">
        <v>0</v>
      </c>
      <c r="R46" s="201">
        <v>0.68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1.0900000000000001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61.29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3.69</v>
      </c>
      <c r="AV46" s="201">
        <v>0.15</v>
      </c>
      <c r="AW46" s="201">
        <v>0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8.44</v>
      </c>
      <c r="M47" s="201">
        <v>0.09</v>
      </c>
      <c r="N47" s="201">
        <v>0.1</v>
      </c>
      <c r="O47" s="201">
        <v>0.12</v>
      </c>
      <c r="P47" s="201">
        <v>0.56999999999999995</v>
      </c>
      <c r="Q47" s="201">
        <v>0</v>
      </c>
      <c r="R47" s="201">
        <v>0.68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1.0900000000000001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61.29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2.7</v>
      </c>
      <c r="AV47" s="201">
        <v>0.15</v>
      </c>
      <c r="AW47" s="201">
        <v>0</v>
      </c>
      <c r="AX47" s="201">
        <v>0.13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8.44</v>
      </c>
      <c r="M48" s="201">
        <v>0.09</v>
      </c>
      <c r="N48" s="201">
        <v>0.1</v>
      </c>
      <c r="O48" s="201">
        <v>0.12</v>
      </c>
      <c r="P48" s="201">
        <v>0.63</v>
      </c>
      <c r="Q48" s="201">
        <v>0</v>
      </c>
      <c r="R48" s="201">
        <v>0.68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1.0900000000000001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61.29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2.7</v>
      </c>
      <c r="AV48" s="201">
        <v>0.15</v>
      </c>
      <c r="AW48" s="201">
        <v>0</v>
      </c>
      <c r="AX48" s="201">
        <v>0.13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</v>
      </c>
      <c r="L49" s="201">
        <v>9.48</v>
      </c>
      <c r="M49" s="201">
        <v>0.09</v>
      </c>
      <c r="N49" s="201">
        <v>0.1</v>
      </c>
      <c r="O49" s="201">
        <v>0.12</v>
      </c>
      <c r="P49" s="201">
        <v>0.21</v>
      </c>
      <c r="Q49" s="201">
        <v>0</v>
      </c>
      <c r="R49" s="201">
        <v>0.67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1.0900000000000001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61.29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2.7</v>
      </c>
      <c r="AV49" s="201">
        <v>0.15</v>
      </c>
      <c r="AW49" s="201">
        <v>0</v>
      </c>
      <c r="AX49" s="201">
        <v>0.13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7.61</v>
      </c>
      <c r="K50" s="201">
        <v>0.1</v>
      </c>
      <c r="L50" s="201">
        <v>9.48</v>
      </c>
      <c r="M50" s="201">
        <v>0.09</v>
      </c>
      <c r="N50" s="201">
        <v>0.1</v>
      </c>
      <c r="O50" s="201">
        <v>0.12</v>
      </c>
      <c r="P50" s="201">
        <v>0.18</v>
      </c>
      <c r="Q50" s="201">
        <v>0</v>
      </c>
      <c r="R50" s="201">
        <v>0.67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1.0900000000000001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61.29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2.7</v>
      </c>
      <c r="AV50" s="201">
        <v>0.15</v>
      </c>
      <c r="AW50" s="201">
        <v>0.05</v>
      </c>
      <c r="AX50" s="201">
        <v>0.13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7.61</v>
      </c>
      <c r="K51" s="201">
        <v>0.1</v>
      </c>
      <c r="L51" s="201">
        <v>0.96</v>
      </c>
      <c r="M51" s="201">
        <v>0.09</v>
      </c>
      <c r="N51" s="201">
        <v>0.1</v>
      </c>
      <c r="O51" s="201">
        <v>0.12</v>
      </c>
      <c r="P51" s="201">
        <v>0.18</v>
      </c>
      <c r="Q51" s="201">
        <v>0</v>
      </c>
      <c r="R51" s="201">
        <v>0.67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1.0900000000000001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1.1599999999999999</v>
      </c>
      <c r="AV51" s="201">
        <v>0.15</v>
      </c>
      <c r="AW51" s="201">
        <v>0.05</v>
      </c>
      <c r="AX51" s="201">
        <v>0.13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7.61</v>
      </c>
      <c r="K52" s="201">
        <v>0.1</v>
      </c>
      <c r="L52" s="201">
        <v>0.96</v>
      </c>
      <c r="M52" s="201">
        <v>0.09</v>
      </c>
      <c r="N52" s="201">
        <v>0.1</v>
      </c>
      <c r="O52" s="201">
        <v>0.12</v>
      </c>
      <c r="P52" s="201">
        <v>0.18</v>
      </c>
      <c r="Q52" s="201">
        <v>0</v>
      </c>
      <c r="R52" s="201">
        <v>0.67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1.0900000000000001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1.1599999999999999</v>
      </c>
      <c r="AV52" s="201">
        <v>0.15</v>
      </c>
      <c r="AW52" s="201">
        <v>0.09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7.61</v>
      </c>
      <c r="K53" s="201">
        <v>0.1</v>
      </c>
      <c r="L53" s="201">
        <v>0.96</v>
      </c>
      <c r="M53" s="201">
        <v>0.09</v>
      </c>
      <c r="N53" s="201">
        <v>0.1</v>
      </c>
      <c r="O53" s="201">
        <v>0.12</v>
      </c>
      <c r="P53" s="201">
        <v>0.18</v>
      </c>
      <c r="Q53" s="201">
        <v>0</v>
      </c>
      <c r="R53" s="201">
        <v>0.68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1.0900000000000001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1.34</v>
      </c>
      <c r="AV53" s="201">
        <v>0.15</v>
      </c>
      <c r="AW53" s="201">
        <v>0.13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7.61</v>
      </c>
      <c r="K54" s="201">
        <v>0.1</v>
      </c>
      <c r="L54" s="201">
        <v>0.96</v>
      </c>
      <c r="M54" s="201">
        <v>0.09</v>
      </c>
      <c r="N54" s="201">
        <v>0.1</v>
      </c>
      <c r="O54" s="201">
        <v>0.12</v>
      </c>
      <c r="P54" s="201">
        <v>0.18</v>
      </c>
      <c r="Q54" s="201">
        <v>0</v>
      </c>
      <c r="R54" s="201">
        <v>0.68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1.0900000000000001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1.34</v>
      </c>
      <c r="AV54" s="201">
        <v>0.15</v>
      </c>
      <c r="AW54" s="201">
        <v>0.17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7.61</v>
      </c>
      <c r="K55" s="201">
        <v>0.1</v>
      </c>
      <c r="L55" s="201">
        <v>0.96</v>
      </c>
      <c r="M55" s="201">
        <v>0.09</v>
      </c>
      <c r="N55" s="201">
        <v>0.1</v>
      </c>
      <c r="O55" s="201">
        <v>0.12</v>
      </c>
      <c r="P55" s="201">
        <v>0.18</v>
      </c>
      <c r="Q55" s="201">
        <v>0</v>
      </c>
      <c r="R55" s="201">
        <v>0.68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0.99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1.34</v>
      </c>
      <c r="AV55" s="201">
        <v>0.15</v>
      </c>
      <c r="AW55" s="201">
        <v>0.17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7.61</v>
      </c>
      <c r="K56" s="201">
        <v>0.1</v>
      </c>
      <c r="L56" s="201">
        <v>0.96</v>
      </c>
      <c r="M56" s="201">
        <v>0.09</v>
      </c>
      <c r="N56" s="201">
        <v>0.1</v>
      </c>
      <c r="O56" s="201">
        <v>0.12</v>
      </c>
      <c r="P56" s="201">
        <v>0.18</v>
      </c>
      <c r="Q56" s="201">
        <v>0</v>
      </c>
      <c r="R56" s="201">
        <v>0.68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0.99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3.14</v>
      </c>
      <c r="AV56" s="201">
        <v>0.15</v>
      </c>
      <c r="AW56" s="201">
        <v>0.17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7.61</v>
      </c>
      <c r="K57" s="201">
        <v>0.1</v>
      </c>
      <c r="L57" s="201">
        <v>0.96</v>
      </c>
      <c r="M57" s="201">
        <v>0.09</v>
      </c>
      <c r="N57" s="201">
        <v>0.1</v>
      </c>
      <c r="O57" s="201">
        <v>0.12</v>
      </c>
      <c r="P57" s="201">
        <v>0.18</v>
      </c>
      <c r="Q57" s="201">
        <v>0</v>
      </c>
      <c r="R57" s="201">
        <v>0.68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0.99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3.14</v>
      </c>
      <c r="AV57" s="201">
        <v>0.15</v>
      </c>
      <c r="AW57" s="201">
        <v>0.17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7.61</v>
      </c>
      <c r="K58" s="201">
        <v>0.1</v>
      </c>
      <c r="L58" s="201">
        <v>0.96</v>
      </c>
      <c r="M58" s="201">
        <v>0.09</v>
      </c>
      <c r="N58" s="201">
        <v>0.1</v>
      </c>
      <c r="O58" s="201">
        <v>0.12</v>
      </c>
      <c r="P58" s="201">
        <v>0.18</v>
      </c>
      <c r="Q58" s="201">
        <v>0</v>
      </c>
      <c r="R58" s="201">
        <v>0.68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0.99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3.14</v>
      </c>
      <c r="AV58" s="201">
        <v>0.15</v>
      </c>
      <c r="AW58" s="201">
        <v>0.17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7.52</v>
      </c>
      <c r="K59" s="201">
        <v>0.1</v>
      </c>
      <c r="L59" s="201">
        <v>0.96</v>
      </c>
      <c r="M59" s="201">
        <v>0.09</v>
      </c>
      <c r="N59" s="201">
        <v>0.1</v>
      </c>
      <c r="O59" s="201">
        <v>0.12</v>
      </c>
      <c r="P59" s="201">
        <v>0.18</v>
      </c>
      <c r="Q59" s="201">
        <v>0</v>
      </c>
      <c r="R59" s="201">
        <v>0.68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0.99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3.14</v>
      </c>
      <c r="AV59" s="201">
        <v>0.15</v>
      </c>
      <c r="AW59" s="201">
        <v>0.17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7.52</v>
      </c>
      <c r="K60" s="201">
        <v>0.1</v>
      </c>
      <c r="L60" s="201">
        <v>0.96</v>
      </c>
      <c r="M60" s="201">
        <v>0.09</v>
      </c>
      <c r="N60" s="201">
        <v>0.1</v>
      </c>
      <c r="O60" s="201">
        <v>0.12</v>
      </c>
      <c r="P60" s="201">
        <v>0.18</v>
      </c>
      <c r="Q60" s="201">
        <v>0</v>
      </c>
      <c r="R60" s="201">
        <v>0.68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0.99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3.14</v>
      </c>
      <c r="AV60" s="201">
        <v>0.15</v>
      </c>
      <c r="AW60" s="201">
        <v>0.17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7.52</v>
      </c>
      <c r="K61" s="201">
        <v>0.1</v>
      </c>
      <c r="L61" s="201">
        <v>0.96</v>
      </c>
      <c r="M61" s="201">
        <v>0.09</v>
      </c>
      <c r="N61" s="201">
        <v>0.1</v>
      </c>
      <c r="O61" s="201">
        <v>0.12</v>
      </c>
      <c r="P61" s="201">
        <v>0.18</v>
      </c>
      <c r="Q61" s="201">
        <v>0</v>
      </c>
      <c r="R61" s="201">
        <v>0.68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0.99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3.14</v>
      </c>
      <c r="AV61" s="201">
        <v>0.15</v>
      </c>
      <c r="AW61" s="201">
        <v>0.17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7.52</v>
      </c>
      <c r="K62" s="201">
        <v>0.1</v>
      </c>
      <c r="L62" s="201">
        <v>0.96</v>
      </c>
      <c r="M62" s="201">
        <v>0.09</v>
      </c>
      <c r="N62" s="201">
        <v>0.1</v>
      </c>
      <c r="O62" s="201">
        <v>0.12</v>
      </c>
      <c r="P62" s="201">
        <v>0.18</v>
      </c>
      <c r="Q62" s="201">
        <v>0</v>
      </c>
      <c r="R62" s="201">
        <v>0.68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0.99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1.34</v>
      </c>
      <c r="AV62" s="201">
        <v>0.15</v>
      </c>
      <c r="AW62" s="201">
        <v>0.17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7.52</v>
      </c>
      <c r="K63" s="201">
        <v>0.1</v>
      </c>
      <c r="L63" s="201">
        <v>0.96</v>
      </c>
      <c r="M63" s="201">
        <v>0.09</v>
      </c>
      <c r="N63" s="201">
        <v>0.1</v>
      </c>
      <c r="O63" s="201">
        <v>0.12</v>
      </c>
      <c r="P63" s="201">
        <v>0.24</v>
      </c>
      <c r="Q63" s="201">
        <v>0</v>
      </c>
      <c r="R63" s="201">
        <v>0.68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0.99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1.34</v>
      </c>
      <c r="AV63" s="201">
        <v>0.15</v>
      </c>
      <c r="AW63" s="201">
        <v>0.17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7.52</v>
      </c>
      <c r="K64" s="201">
        <v>0.1</v>
      </c>
      <c r="L64" s="201">
        <v>0.96</v>
      </c>
      <c r="M64" s="201">
        <v>0.09</v>
      </c>
      <c r="N64" s="201">
        <v>0.1</v>
      </c>
      <c r="O64" s="201">
        <v>0.12</v>
      </c>
      <c r="P64" s="201">
        <v>0.2</v>
      </c>
      <c r="Q64" s="201">
        <v>0</v>
      </c>
      <c r="R64" s="201">
        <v>0.68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0.99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1.34</v>
      </c>
      <c r="AV64" s="201">
        <v>0.15</v>
      </c>
      <c r="AW64" s="201">
        <v>0.17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7.52</v>
      </c>
      <c r="K65" s="201">
        <v>0.1</v>
      </c>
      <c r="L65" s="201">
        <v>0.96</v>
      </c>
      <c r="M65" s="201">
        <v>0.09</v>
      </c>
      <c r="N65" s="201">
        <v>0.1</v>
      </c>
      <c r="O65" s="201">
        <v>0.12</v>
      </c>
      <c r="P65" s="201">
        <v>0.2</v>
      </c>
      <c r="Q65" s="201">
        <v>0</v>
      </c>
      <c r="R65" s="201">
        <v>0.68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0.99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1.34</v>
      </c>
      <c r="AV65" s="201">
        <v>0.15</v>
      </c>
      <c r="AW65" s="201">
        <v>0.17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7.52</v>
      </c>
      <c r="K66" s="201">
        <v>0.1</v>
      </c>
      <c r="L66" s="201">
        <v>0.96</v>
      </c>
      <c r="M66" s="201">
        <v>0.09</v>
      </c>
      <c r="N66" s="201">
        <v>0.1</v>
      </c>
      <c r="O66" s="201">
        <v>0.12</v>
      </c>
      <c r="P66" s="201">
        <v>0.2</v>
      </c>
      <c r="Q66" s="201">
        <v>0</v>
      </c>
      <c r="R66" s="201">
        <v>0.68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0.99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1.34</v>
      </c>
      <c r="AV66" s="201">
        <v>0.15</v>
      </c>
      <c r="AW66" s="201">
        <v>0.17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7.41</v>
      </c>
      <c r="K67" s="201">
        <v>0.1</v>
      </c>
      <c r="L67" s="201">
        <v>0.96</v>
      </c>
      <c r="M67" s="201">
        <v>0.09</v>
      </c>
      <c r="N67" s="201">
        <v>0.1</v>
      </c>
      <c r="O67" s="201">
        <v>0.12</v>
      </c>
      <c r="P67" s="201">
        <v>0.2</v>
      </c>
      <c r="Q67" s="201">
        <v>0</v>
      </c>
      <c r="R67" s="201">
        <v>0.68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0.99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1.34</v>
      </c>
      <c r="AV67" s="201">
        <v>0.15</v>
      </c>
      <c r="AW67" s="201">
        <v>0.17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7.41</v>
      </c>
      <c r="K68" s="201">
        <v>0.1</v>
      </c>
      <c r="L68" s="201">
        <v>0.96</v>
      </c>
      <c r="M68" s="201">
        <v>0.09</v>
      </c>
      <c r="N68" s="201">
        <v>0.1</v>
      </c>
      <c r="O68" s="201">
        <v>0.12</v>
      </c>
      <c r="P68" s="201">
        <v>0.2</v>
      </c>
      <c r="Q68" s="201">
        <v>0</v>
      </c>
      <c r="R68" s="201">
        <v>0.68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0.99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5.99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1.34</v>
      </c>
      <c r="AV68" s="201">
        <v>0.15</v>
      </c>
      <c r="AW68" s="201">
        <v>0.17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7.41</v>
      </c>
      <c r="K69" s="201">
        <v>0.1</v>
      </c>
      <c r="L69" s="201">
        <v>0.96</v>
      </c>
      <c r="M69" s="201">
        <v>0.09</v>
      </c>
      <c r="N69" s="201">
        <v>0.1</v>
      </c>
      <c r="O69" s="201">
        <v>0.12</v>
      </c>
      <c r="P69" s="201">
        <v>0.2</v>
      </c>
      <c r="Q69" s="201">
        <v>0</v>
      </c>
      <c r="R69" s="201">
        <v>0.68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0.99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5.99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1.34</v>
      </c>
      <c r="AV69" s="201">
        <v>0.15</v>
      </c>
      <c r="AW69" s="201">
        <v>0.17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7.41</v>
      </c>
      <c r="K70" s="201">
        <v>0.1</v>
      </c>
      <c r="L70" s="201">
        <v>0.96</v>
      </c>
      <c r="M70" s="201">
        <v>0.09</v>
      </c>
      <c r="N70" s="201">
        <v>0.1</v>
      </c>
      <c r="O70" s="201">
        <v>0.12</v>
      </c>
      <c r="P70" s="201">
        <v>0.2</v>
      </c>
      <c r="Q70" s="201">
        <v>0</v>
      </c>
      <c r="R70" s="201">
        <v>0.68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0.99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5.99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1.34</v>
      </c>
      <c r="AV70" s="201">
        <v>0.15</v>
      </c>
      <c r="AW70" s="201">
        <v>0.17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7.41</v>
      </c>
      <c r="K71" s="201">
        <v>0.1</v>
      </c>
      <c r="L71" s="201">
        <v>0.96</v>
      </c>
      <c r="M71" s="201">
        <v>0.09</v>
      </c>
      <c r="N71" s="201">
        <v>0.1</v>
      </c>
      <c r="O71" s="201">
        <v>0.12</v>
      </c>
      <c r="P71" s="201">
        <v>0.2</v>
      </c>
      <c r="Q71" s="201">
        <v>0</v>
      </c>
      <c r="R71" s="201">
        <v>0.68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0.99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1.34</v>
      </c>
      <c r="AV71" s="201">
        <v>0.15</v>
      </c>
      <c r="AW71" s="201">
        <v>0.17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7.41</v>
      </c>
      <c r="K72" s="201">
        <v>0.1</v>
      </c>
      <c r="L72" s="201">
        <v>0.96</v>
      </c>
      <c r="M72" s="201">
        <v>0.09</v>
      </c>
      <c r="N72" s="201">
        <v>0.1</v>
      </c>
      <c r="O72" s="201">
        <v>0.12</v>
      </c>
      <c r="P72" s="201">
        <v>0.2</v>
      </c>
      <c r="Q72" s="201">
        <v>0</v>
      </c>
      <c r="R72" s="201">
        <v>0.68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0.99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1.34</v>
      </c>
      <c r="AV72" s="201">
        <v>0.15</v>
      </c>
      <c r="AW72" s="201">
        <v>0.17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7.41</v>
      </c>
      <c r="K73" s="201">
        <v>0.1</v>
      </c>
      <c r="L73" s="201">
        <v>0.96</v>
      </c>
      <c r="M73" s="201">
        <v>0.09</v>
      </c>
      <c r="N73" s="201">
        <v>0.1</v>
      </c>
      <c r="O73" s="201">
        <v>0.12</v>
      </c>
      <c r="P73" s="201">
        <v>0.2</v>
      </c>
      <c r="Q73" s="201">
        <v>0</v>
      </c>
      <c r="R73" s="201">
        <v>0.68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0.99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1.34</v>
      </c>
      <c r="AV73" s="201">
        <v>0.15</v>
      </c>
      <c r="AW73" s="201">
        <v>0.17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7.13</v>
      </c>
      <c r="K74" s="201">
        <v>0.1</v>
      </c>
      <c r="L74" s="201">
        <v>0.96</v>
      </c>
      <c r="M74" s="201">
        <v>0.09</v>
      </c>
      <c r="N74" s="201">
        <v>0.1</v>
      </c>
      <c r="O74" s="201">
        <v>0.12</v>
      </c>
      <c r="P74" s="201">
        <v>0.2</v>
      </c>
      <c r="Q74" s="201">
        <v>0</v>
      </c>
      <c r="R74" s="201">
        <v>0.68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0.99</v>
      </c>
      <c r="AD74" s="201">
        <v>0</v>
      </c>
      <c r="AE74" s="201">
        <v>0</v>
      </c>
      <c r="AF74" s="201">
        <v>0</v>
      </c>
      <c r="AG74" s="201">
        <v>1.97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1.34</v>
      </c>
      <c r="AV74" s="201">
        <v>0.15</v>
      </c>
      <c r="AW74" s="201">
        <v>0.17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7.13</v>
      </c>
      <c r="K75" s="201">
        <v>0.1</v>
      </c>
      <c r="L75" s="201">
        <v>0.96</v>
      </c>
      <c r="M75" s="201">
        <v>0.09</v>
      </c>
      <c r="N75" s="201">
        <v>0.1</v>
      </c>
      <c r="O75" s="201">
        <v>0.12</v>
      </c>
      <c r="P75" s="201">
        <v>0.2</v>
      </c>
      <c r="Q75" s="201">
        <v>0</v>
      </c>
      <c r="R75" s="201">
        <v>0.68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0.99</v>
      </c>
      <c r="AD75" s="201">
        <v>0</v>
      </c>
      <c r="AE75" s="201">
        <v>0</v>
      </c>
      <c r="AF75" s="201">
        <v>0</v>
      </c>
      <c r="AG75" s="201">
        <v>-0.36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61.29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1.34</v>
      </c>
      <c r="AV75" s="201">
        <v>0.15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7.13</v>
      </c>
      <c r="K76" s="201">
        <v>0.1</v>
      </c>
      <c r="L76" s="201">
        <v>0.96</v>
      </c>
      <c r="M76" s="201">
        <v>0.09</v>
      </c>
      <c r="N76" s="201">
        <v>0.1</v>
      </c>
      <c r="O76" s="201">
        <v>0.12</v>
      </c>
      <c r="P76" s="201">
        <v>0.2</v>
      </c>
      <c r="Q76" s="201">
        <v>0</v>
      </c>
      <c r="R76" s="201">
        <v>0.68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0.99</v>
      </c>
      <c r="AD76" s="201">
        <v>0</v>
      </c>
      <c r="AE76" s="201">
        <v>0</v>
      </c>
      <c r="AF76" s="201">
        <v>0</v>
      </c>
      <c r="AG76" s="201">
        <v>-0.36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61.29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1.34</v>
      </c>
      <c r="AV76" s="201">
        <v>0.15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7.13</v>
      </c>
      <c r="K77" s="201">
        <v>0.14000000000000001</v>
      </c>
      <c r="L77" s="201">
        <v>0.96</v>
      </c>
      <c r="M77" s="201">
        <v>0.09</v>
      </c>
      <c r="N77" s="201">
        <v>0.1</v>
      </c>
      <c r="O77" s="201">
        <v>0.12</v>
      </c>
      <c r="P77" s="201">
        <v>0.2</v>
      </c>
      <c r="Q77" s="201">
        <v>0</v>
      </c>
      <c r="R77" s="201">
        <v>0.68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0.99</v>
      </c>
      <c r="AD77" s="201">
        <v>0</v>
      </c>
      <c r="AE77" s="201">
        <v>0</v>
      </c>
      <c r="AF77" s="201">
        <v>0</v>
      </c>
      <c r="AG77" s="201">
        <v>-0.36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61.29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1.34</v>
      </c>
      <c r="AV77" s="201">
        <v>0.15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7.13</v>
      </c>
      <c r="K78" s="201">
        <v>0.1</v>
      </c>
      <c r="L78" s="201">
        <v>0.96</v>
      </c>
      <c r="M78" s="201">
        <v>0.09</v>
      </c>
      <c r="N78" s="201">
        <v>0.1</v>
      </c>
      <c r="O78" s="201">
        <v>0.12</v>
      </c>
      <c r="P78" s="201">
        <v>0.2</v>
      </c>
      <c r="Q78" s="201">
        <v>0</v>
      </c>
      <c r="R78" s="201">
        <v>0.66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0.99</v>
      </c>
      <c r="AD78" s="201">
        <v>0</v>
      </c>
      <c r="AE78" s="201">
        <v>0</v>
      </c>
      <c r="AF78" s="201">
        <v>0</v>
      </c>
      <c r="AG78" s="201">
        <v>-0.36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61.29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1.34</v>
      </c>
      <c r="AV78" s="201">
        <v>0.16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7.13</v>
      </c>
      <c r="K79" s="201">
        <v>0.1</v>
      </c>
      <c r="L79" s="201">
        <v>0.96</v>
      </c>
      <c r="M79" s="201">
        <v>0.09</v>
      </c>
      <c r="N79" s="201">
        <v>0.1</v>
      </c>
      <c r="O79" s="201">
        <v>0.12</v>
      </c>
      <c r="P79" s="201">
        <v>0.2</v>
      </c>
      <c r="Q79" s="201">
        <v>0</v>
      </c>
      <c r="R79" s="201">
        <v>0.66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0.99</v>
      </c>
      <c r="AD79" s="201">
        <v>0</v>
      </c>
      <c r="AE79" s="201">
        <v>0</v>
      </c>
      <c r="AF79" s="201">
        <v>0</v>
      </c>
      <c r="AG79" s="201">
        <v>-0.36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61.29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1.34</v>
      </c>
      <c r="AV79" s="201">
        <v>0.16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7.13</v>
      </c>
      <c r="K80" s="201">
        <v>0.1</v>
      </c>
      <c r="L80" s="201">
        <v>0.96</v>
      </c>
      <c r="M80" s="201">
        <v>0.09</v>
      </c>
      <c r="N80" s="201">
        <v>0.1</v>
      </c>
      <c r="O80" s="201">
        <v>0.12</v>
      </c>
      <c r="P80" s="201">
        <v>0.2</v>
      </c>
      <c r="Q80" s="201">
        <v>0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0.99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61.29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1.34</v>
      </c>
      <c r="AV80" s="201">
        <v>0.16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7.13</v>
      </c>
      <c r="K81" s="201">
        <v>0.1</v>
      </c>
      <c r="L81" s="201">
        <v>0.96</v>
      </c>
      <c r="M81" s="201">
        <v>0.09</v>
      </c>
      <c r="N81" s="201">
        <v>0.1</v>
      </c>
      <c r="O81" s="201">
        <v>0.12</v>
      </c>
      <c r="P81" s="201">
        <v>0.2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0.99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1.34</v>
      </c>
      <c r="AV81" s="201">
        <v>0.16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7.13</v>
      </c>
      <c r="K82" s="201">
        <v>0.1</v>
      </c>
      <c r="L82" s="201">
        <v>0.96</v>
      </c>
      <c r="M82" s="201">
        <v>0.09</v>
      </c>
      <c r="N82" s="201">
        <v>0.1</v>
      </c>
      <c r="O82" s="201">
        <v>0.12</v>
      </c>
      <c r="P82" s="201">
        <v>0.2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0.99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1.34</v>
      </c>
      <c r="AV82" s="201">
        <v>0.16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7.13</v>
      </c>
      <c r="K83" s="201">
        <v>0.23</v>
      </c>
      <c r="L83" s="201">
        <v>0.96</v>
      </c>
      <c r="M83" s="201">
        <v>0.09</v>
      </c>
      <c r="N83" s="201">
        <v>0.1</v>
      </c>
      <c r="O83" s="201">
        <v>0.12</v>
      </c>
      <c r="P83" s="201">
        <v>0.2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0.99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1.34</v>
      </c>
      <c r="AV83" s="201">
        <v>0.16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7.13</v>
      </c>
      <c r="K84" s="201">
        <v>0.1</v>
      </c>
      <c r="L84" s="201">
        <v>0.96</v>
      </c>
      <c r="M84" s="201">
        <v>0.09</v>
      </c>
      <c r="N84" s="201">
        <v>0.1</v>
      </c>
      <c r="O84" s="201">
        <v>0.12</v>
      </c>
      <c r="P84" s="201">
        <v>0.2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1.0900000000000001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1.34</v>
      </c>
      <c r="AV84" s="201">
        <v>0.16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7.13</v>
      </c>
      <c r="K85" s="201">
        <v>0.1</v>
      </c>
      <c r="L85" s="201">
        <v>0.96</v>
      </c>
      <c r="M85" s="201">
        <v>0.09</v>
      </c>
      <c r="N85" s="201">
        <v>0.1</v>
      </c>
      <c r="O85" s="201">
        <v>0.12</v>
      </c>
      <c r="P85" s="201">
        <v>0.2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1.0900000000000001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1.34</v>
      </c>
      <c r="AV85" s="201">
        <v>0.16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7.13</v>
      </c>
      <c r="K86" s="201">
        <v>0.1</v>
      </c>
      <c r="L86" s="201">
        <v>0.96</v>
      </c>
      <c r="M86" s="201">
        <v>0.09</v>
      </c>
      <c r="N86" s="201">
        <v>0.1</v>
      </c>
      <c r="O86" s="201">
        <v>0.12</v>
      </c>
      <c r="P86" s="201">
        <v>0.2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1.1399999999999999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1.34</v>
      </c>
      <c r="AV86" s="201">
        <v>0.15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7.13</v>
      </c>
      <c r="K87" s="201">
        <v>0.1</v>
      </c>
      <c r="L87" s="201">
        <v>0.96</v>
      </c>
      <c r="M87" s="201">
        <v>0.09</v>
      </c>
      <c r="N87" s="201">
        <v>0.1</v>
      </c>
      <c r="O87" s="201">
        <v>0.12</v>
      </c>
      <c r="P87" s="201">
        <v>0.2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1.19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61.29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1.34</v>
      </c>
      <c r="AV87" s="201">
        <v>0.15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7.13</v>
      </c>
      <c r="K88" s="201">
        <v>0.1</v>
      </c>
      <c r="L88" s="201">
        <v>0.96</v>
      </c>
      <c r="M88" s="201">
        <v>0.09</v>
      </c>
      <c r="N88" s="201">
        <v>0.1</v>
      </c>
      <c r="O88" s="201">
        <v>0.12</v>
      </c>
      <c r="P88" s="201">
        <v>0.2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1.19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61.29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1.34</v>
      </c>
      <c r="AV88" s="201">
        <v>0.15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7.13</v>
      </c>
      <c r="K89" s="201">
        <v>0.1</v>
      </c>
      <c r="L89" s="201">
        <v>0.96</v>
      </c>
      <c r="M89" s="201">
        <v>0.09</v>
      </c>
      <c r="N89" s="201">
        <v>0.1</v>
      </c>
      <c r="O89" s="201">
        <v>0.12</v>
      </c>
      <c r="P89" s="201">
        <v>0.2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1.19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61.29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1.34</v>
      </c>
      <c r="AV89" s="201">
        <v>0.15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7.13</v>
      </c>
      <c r="K90" s="201">
        <v>0.1</v>
      </c>
      <c r="L90" s="201">
        <v>0.96</v>
      </c>
      <c r="M90" s="201">
        <v>0.09</v>
      </c>
      <c r="N90" s="201">
        <v>0.1</v>
      </c>
      <c r="O90" s="201">
        <v>0.12</v>
      </c>
      <c r="P90" s="201">
        <v>0.2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1.19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61.29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1.34</v>
      </c>
      <c r="AV90" s="201">
        <v>0.16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5.1100000000000003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7.13</v>
      </c>
      <c r="K91" s="201">
        <v>0.1</v>
      </c>
      <c r="L91" s="201">
        <v>0.96</v>
      </c>
      <c r="M91" s="201">
        <v>0.09</v>
      </c>
      <c r="N91" s="201">
        <v>0.1</v>
      </c>
      <c r="O91" s="201">
        <v>0.12</v>
      </c>
      <c r="P91" s="201">
        <v>0.2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1.19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1.34</v>
      </c>
      <c r="AV91" s="201">
        <v>0.16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5.1100000000000003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7.13</v>
      </c>
      <c r="K92" s="201">
        <v>0.1</v>
      </c>
      <c r="L92" s="201">
        <v>0.96</v>
      </c>
      <c r="M92" s="201">
        <v>0.09</v>
      </c>
      <c r="N92" s="201">
        <v>0.1</v>
      </c>
      <c r="O92" s="201">
        <v>0.12</v>
      </c>
      <c r="P92" s="201">
        <v>0.2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1.19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1.34</v>
      </c>
      <c r="AV92" s="201">
        <v>0.16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5.1100000000000003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7.13</v>
      </c>
      <c r="K93" s="201">
        <v>0.1</v>
      </c>
      <c r="L93" s="201">
        <v>0.96</v>
      </c>
      <c r="M93" s="201">
        <v>0.09</v>
      </c>
      <c r="N93" s="201">
        <v>0.1</v>
      </c>
      <c r="O93" s="201">
        <v>0.12</v>
      </c>
      <c r="P93" s="201">
        <v>0.2</v>
      </c>
      <c r="Q93" s="201">
        <v>0</v>
      </c>
      <c r="R93" s="201">
        <v>0.66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1.19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1.34</v>
      </c>
      <c r="AV93" s="201">
        <v>0.16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7.13</v>
      </c>
      <c r="K94" s="201">
        <v>0.1</v>
      </c>
      <c r="L94" s="201">
        <v>0.96</v>
      </c>
      <c r="M94" s="201">
        <v>0.09</v>
      </c>
      <c r="N94" s="201">
        <v>0.1</v>
      </c>
      <c r="O94" s="201">
        <v>0.12</v>
      </c>
      <c r="P94" s="201">
        <v>0.2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1.19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1.34</v>
      </c>
      <c r="AV94" s="201">
        <v>0.15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7.13</v>
      </c>
      <c r="K95" s="201">
        <v>0.1</v>
      </c>
      <c r="L95" s="201">
        <v>0.96</v>
      </c>
      <c r="M95" s="201">
        <v>0.09</v>
      </c>
      <c r="N95" s="201">
        <v>0.1</v>
      </c>
      <c r="O95" s="201">
        <v>0.12</v>
      </c>
      <c r="P95" s="201">
        <v>0.2</v>
      </c>
      <c r="Q95" s="201">
        <v>0</v>
      </c>
      <c r="R95" s="201">
        <v>0.66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1.19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1.34</v>
      </c>
      <c r="AV95" s="201">
        <v>0.15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7.13</v>
      </c>
      <c r="K96" s="201">
        <v>0.1</v>
      </c>
      <c r="L96" s="201">
        <v>0.96</v>
      </c>
      <c r="M96" s="201">
        <v>0.09</v>
      </c>
      <c r="N96" s="201">
        <v>0.1</v>
      </c>
      <c r="O96" s="201">
        <v>0.12</v>
      </c>
      <c r="P96" s="201">
        <v>0.2</v>
      </c>
      <c r="Q96" s="201">
        <v>0</v>
      </c>
      <c r="R96" s="201">
        <v>0.66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1.19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1.34</v>
      </c>
      <c r="AV96" s="201">
        <v>0.15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7.13</v>
      </c>
      <c r="K97" s="201">
        <v>0.1</v>
      </c>
      <c r="L97" s="201">
        <v>0.96</v>
      </c>
      <c r="M97" s="201">
        <v>0.09</v>
      </c>
      <c r="N97" s="201">
        <v>0.1</v>
      </c>
      <c r="O97" s="201">
        <v>0.12</v>
      </c>
      <c r="P97" s="201">
        <v>0.2</v>
      </c>
      <c r="Q97" s="201">
        <v>0</v>
      </c>
      <c r="R97" s="201">
        <v>0.66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1.19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1.34</v>
      </c>
      <c r="AV97" s="201">
        <v>0.15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7.13</v>
      </c>
      <c r="K98" s="201">
        <v>0.1</v>
      </c>
      <c r="L98" s="201">
        <v>0.96</v>
      </c>
      <c r="M98" s="201">
        <v>0.09</v>
      </c>
      <c r="N98" s="201">
        <v>0.1</v>
      </c>
      <c r="O98" s="201">
        <v>0.12</v>
      </c>
      <c r="P98" s="201">
        <v>0.2</v>
      </c>
      <c r="Q98" s="201">
        <v>0</v>
      </c>
      <c r="R98" s="201">
        <v>0.66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1.19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1.34</v>
      </c>
      <c r="AV98" s="201">
        <v>0.15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0.1216900000000001</v>
      </c>
      <c r="E99">
        <f t="shared" si="0"/>
        <v>0</v>
      </c>
      <c r="F99">
        <f t="shared" si="0"/>
        <v>0</v>
      </c>
      <c r="G99">
        <f t="shared" si="0"/>
        <v>0.18655999999999986</v>
      </c>
      <c r="H99">
        <f t="shared" si="0"/>
        <v>0</v>
      </c>
      <c r="I99">
        <f t="shared" si="0"/>
        <v>0</v>
      </c>
      <c r="J99">
        <f t="shared" si="0"/>
        <v>0.18020750000000002</v>
      </c>
      <c r="K99">
        <f t="shared" si="0"/>
        <v>2.4349999999999962E-3</v>
      </c>
      <c r="L99">
        <f t="shared" si="0"/>
        <v>6.9559999999999927E-2</v>
      </c>
      <c r="M99">
        <f t="shared" si="0"/>
        <v>2.1599999999999979E-3</v>
      </c>
      <c r="N99">
        <f t="shared" si="0"/>
        <v>2.3999999999999955E-3</v>
      </c>
      <c r="O99">
        <f t="shared" si="0"/>
        <v>2.8799999999999958E-3</v>
      </c>
      <c r="P99">
        <f t="shared" si="0"/>
        <v>4.7774999999999944E-3</v>
      </c>
      <c r="Q99">
        <f t="shared" si="0"/>
        <v>5.0000000000000004E-6</v>
      </c>
      <c r="R99">
        <f t="shared" si="0"/>
        <v>1.6154999999999978E-2</v>
      </c>
      <c r="S99">
        <f t="shared" si="0"/>
        <v>4.8000000000000034E-4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2.7797499999999961E-2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5.5575000000000103E-3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8.1570000000000267E-2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1.4797199999999995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6.13275E-2</v>
      </c>
      <c r="AV99">
        <f t="shared" si="0"/>
        <v>3.6300000000000052E-3</v>
      </c>
      <c r="AW99">
        <f t="shared" si="0"/>
        <v>9.7249999999999973E-4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12.4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18.43</v>
      </c>
      <c r="K3" s="201">
        <v>0.33</v>
      </c>
      <c r="L3" s="201">
        <v>11.57</v>
      </c>
      <c r="M3" s="201">
        <v>1</v>
      </c>
      <c r="N3" s="201">
        <v>1.28</v>
      </c>
      <c r="O3" s="201">
        <v>0</v>
      </c>
      <c r="P3" s="201">
        <v>1.5</v>
      </c>
      <c r="Q3" s="201">
        <v>0.26</v>
      </c>
      <c r="R3" s="201">
        <v>0.45</v>
      </c>
      <c r="S3" s="201">
        <v>0.28000000000000003</v>
      </c>
      <c r="T3" s="201">
        <v>0</v>
      </c>
      <c r="U3" s="201">
        <v>2.1800000000000002</v>
      </c>
      <c r="V3" s="201">
        <v>0.22</v>
      </c>
      <c r="W3" s="201">
        <v>0.48</v>
      </c>
      <c r="X3" s="201">
        <v>1.6</v>
      </c>
      <c r="Y3" s="201">
        <v>0</v>
      </c>
      <c r="Z3" s="201">
        <v>2.74</v>
      </c>
      <c r="AA3" s="201">
        <v>0.97</v>
      </c>
      <c r="AB3" s="201">
        <v>0</v>
      </c>
      <c r="AC3" s="201">
        <v>10.11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152.72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12.4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18.43</v>
      </c>
      <c r="K4" s="201">
        <v>0.33</v>
      </c>
      <c r="L4" s="201">
        <v>11.57</v>
      </c>
      <c r="M4" s="201">
        <v>1</v>
      </c>
      <c r="N4" s="201">
        <v>1.28</v>
      </c>
      <c r="O4" s="201">
        <v>0</v>
      </c>
      <c r="P4" s="201">
        <v>1.5</v>
      </c>
      <c r="Q4" s="201">
        <v>0.24</v>
      </c>
      <c r="R4" s="201">
        <v>0.45</v>
      </c>
      <c r="S4" s="201">
        <v>0.28000000000000003</v>
      </c>
      <c r="T4" s="201">
        <v>0</v>
      </c>
      <c r="U4" s="201">
        <v>2.1800000000000002</v>
      </c>
      <c r="V4" s="201">
        <v>0.22</v>
      </c>
      <c r="W4" s="201">
        <v>0.48</v>
      </c>
      <c r="X4" s="201">
        <v>1.6</v>
      </c>
      <c r="Y4" s="201">
        <v>0</v>
      </c>
      <c r="Z4" s="201">
        <v>2.74</v>
      </c>
      <c r="AA4" s="201">
        <v>0.97</v>
      </c>
      <c r="AB4" s="201">
        <v>0</v>
      </c>
      <c r="AC4" s="201">
        <v>10.11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152.72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12.4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18.43</v>
      </c>
      <c r="K5" s="201">
        <v>0.33</v>
      </c>
      <c r="L5" s="201">
        <v>11.57</v>
      </c>
      <c r="M5" s="201">
        <v>1</v>
      </c>
      <c r="N5" s="201">
        <v>1.28</v>
      </c>
      <c r="O5" s="201">
        <v>0</v>
      </c>
      <c r="P5" s="201">
        <v>1.5</v>
      </c>
      <c r="Q5" s="201">
        <v>0.24</v>
      </c>
      <c r="R5" s="201">
        <v>0.45</v>
      </c>
      <c r="S5" s="201">
        <v>0.28000000000000003</v>
      </c>
      <c r="T5" s="201">
        <v>0</v>
      </c>
      <c r="U5" s="201">
        <v>2.1800000000000002</v>
      </c>
      <c r="V5" s="201">
        <v>0.22</v>
      </c>
      <c r="W5" s="201">
        <v>0.48</v>
      </c>
      <c r="X5" s="201">
        <v>1.6</v>
      </c>
      <c r="Y5" s="201">
        <v>0</v>
      </c>
      <c r="Z5" s="201">
        <v>2.74</v>
      </c>
      <c r="AA5" s="201">
        <v>0.97</v>
      </c>
      <c r="AB5" s="201">
        <v>0</v>
      </c>
      <c r="AC5" s="201">
        <v>10.11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152.72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12.4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18.43</v>
      </c>
      <c r="K6" s="201">
        <v>0.33</v>
      </c>
      <c r="L6" s="201">
        <v>11.57</v>
      </c>
      <c r="M6" s="201">
        <v>1</v>
      </c>
      <c r="N6" s="201">
        <v>1.28</v>
      </c>
      <c r="O6" s="201">
        <v>0</v>
      </c>
      <c r="P6" s="201">
        <v>1.5</v>
      </c>
      <c r="Q6" s="201">
        <v>0.24</v>
      </c>
      <c r="R6" s="201">
        <v>0.45</v>
      </c>
      <c r="S6" s="201">
        <v>0.28000000000000003</v>
      </c>
      <c r="T6" s="201">
        <v>0</v>
      </c>
      <c r="U6" s="201">
        <v>2.1800000000000002</v>
      </c>
      <c r="V6" s="201">
        <v>0.22</v>
      </c>
      <c r="W6" s="201">
        <v>0.48</v>
      </c>
      <c r="X6" s="201">
        <v>1.6</v>
      </c>
      <c r="Y6" s="201">
        <v>0</v>
      </c>
      <c r="Z6" s="201">
        <v>2.74</v>
      </c>
      <c r="AA6" s="201">
        <v>0.97</v>
      </c>
      <c r="AB6" s="201">
        <v>0</v>
      </c>
      <c r="AC6" s="201">
        <v>10.11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152.72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12.4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18.43</v>
      </c>
      <c r="K7" s="201">
        <v>0.33</v>
      </c>
      <c r="L7" s="201">
        <v>11.57</v>
      </c>
      <c r="M7" s="201">
        <v>1</v>
      </c>
      <c r="N7" s="201">
        <v>1.28</v>
      </c>
      <c r="O7" s="201">
        <v>0</v>
      </c>
      <c r="P7" s="201">
        <v>1.5</v>
      </c>
      <c r="Q7" s="201">
        <v>0.24</v>
      </c>
      <c r="R7" s="201">
        <v>0.45</v>
      </c>
      <c r="S7" s="201">
        <v>0.28000000000000003</v>
      </c>
      <c r="T7" s="201">
        <v>0</v>
      </c>
      <c r="U7" s="201">
        <v>2.1800000000000002</v>
      </c>
      <c r="V7" s="201">
        <v>0.22</v>
      </c>
      <c r="W7" s="201">
        <v>0.48</v>
      </c>
      <c r="X7" s="201">
        <v>1.6</v>
      </c>
      <c r="Y7" s="201">
        <v>0</v>
      </c>
      <c r="Z7" s="201">
        <v>2.74</v>
      </c>
      <c r="AA7" s="201">
        <v>0.97</v>
      </c>
      <c r="AB7" s="201">
        <v>0</v>
      </c>
      <c r="AC7" s="201">
        <v>10.11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152.72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12.4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18.43</v>
      </c>
      <c r="K8" s="201">
        <v>0.33</v>
      </c>
      <c r="L8" s="201">
        <v>11.57</v>
      </c>
      <c r="M8" s="201">
        <v>1</v>
      </c>
      <c r="N8" s="201">
        <v>1.28</v>
      </c>
      <c r="O8" s="201">
        <v>0</v>
      </c>
      <c r="P8" s="201">
        <v>1.5</v>
      </c>
      <c r="Q8" s="201">
        <v>0.24</v>
      </c>
      <c r="R8" s="201">
        <v>0.46</v>
      </c>
      <c r="S8" s="201">
        <v>0.28000000000000003</v>
      </c>
      <c r="T8" s="201">
        <v>0</v>
      </c>
      <c r="U8" s="201">
        <v>2.1800000000000002</v>
      </c>
      <c r="V8" s="201">
        <v>0.22</v>
      </c>
      <c r="W8" s="201">
        <v>0.48</v>
      </c>
      <c r="X8" s="201">
        <v>1.6</v>
      </c>
      <c r="Y8" s="201">
        <v>0</v>
      </c>
      <c r="Z8" s="201">
        <v>2.74</v>
      </c>
      <c r="AA8" s="201">
        <v>0.97</v>
      </c>
      <c r="AB8" s="201">
        <v>0</v>
      </c>
      <c r="AC8" s="201">
        <v>10.11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152.72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12.4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18.43</v>
      </c>
      <c r="K9" s="201">
        <v>0.33</v>
      </c>
      <c r="L9" s="201">
        <v>11.57</v>
      </c>
      <c r="M9" s="201">
        <v>1</v>
      </c>
      <c r="N9" s="201">
        <v>1.28</v>
      </c>
      <c r="O9" s="201">
        <v>0</v>
      </c>
      <c r="P9" s="201">
        <v>1.43</v>
      </c>
      <c r="Q9" s="201">
        <v>0.24</v>
      </c>
      <c r="R9" s="201">
        <v>0.46</v>
      </c>
      <c r="S9" s="201">
        <v>0.28000000000000003</v>
      </c>
      <c r="T9" s="201">
        <v>0</v>
      </c>
      <c r="U9" s="201">
        <v>2.1800000000000002</v>
      </c>
      <c r="V9" s="201">
        <v>0.22</v>
      </c>
      <c r="W9" s="201">
        <v>0.48</v>
      </c>
      <c r="X9" s="201">
        <v>1.6</v>
      </c>
      <c r="Y9" s="201">
        <v>0</v>
      </c>
      <c r="Z9" s="201">
        <v>2.74</v>
      </c>
      <c r="AA9" s="201">
        <v>0.97</v>
      </c>
      <c r="AB9" s="201">
        <v>0</v>
      </c>
      <c r="AC9" s="201">
        <v>10.11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152.72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12.4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18.670000000000002</v>
      </c>
      <c r="K10" s="201">
        <v>0.33</v>
      </c>
      <c r="L10" s="201">
        <v>11.57</v>
      </c>
      <c r="M10" s="201">
        <v>1</v>
      </c>
      <c r="N10" s="201">
        <v>1.28</v>
      </c>
      <c r="O10" s="201">
        <v>0</v>
      </c>
      <c r="P10" s="201">
        <v>1.43</v>
      </c>
      <c r="Q10" s="201">
        <v>0.24</v>
      </c>
      <c r="R10" s="201">
        <v>0.46</v>
      </c>
      <c r="S10" s="201">
        <v>0.28000000000000003</v>
      </c>
      <c r="T10" s="201">
        <v>0</v>
      </c>
      <c r="U10" s="201">
        <v>2.1800000000000002</v>
      </c>
      <c r="V10" s="201">
        <v>0.22</v>
      </c>
      <c r="W10" s="201">
        <v>0.48</v>
      </c>
      <c r="X10" s="201">
        <v>1.6</v>
      </c>
      <c r="Y10" s="201">
        <v>0</v>
      </c>
      <c r="Z10" s="201">
        <v>2.74</v>
      </c>
      <c r="AA10" s="201">
        <v>0.97</v>
      </c>
      <c r="AB10" s="201">
        <v>0</v>
      </c>
      <c r="AC10" s="201">
        <v>10.11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152.72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18.670000000000002</v>
      </c>
      <c r="K11" s="201">
        <v>0.33</v>
      </c>
      <c r="L11" s="201">
        <v>11.57</v>
      </c>
      <c r="M11" s="201">
        <v>1</v>
      </c>
      <c r="N11" s="201">
        <v>1.28</v>
      </c>
      <c r="O11" s="201">
        <v>0</v>
      </c>
      <c r="P11" s="201">
        <v>1.43</v>
      </c>
      <c r="Q11" s="201">
        <v>0.24</v>
      </c>
      <c r="R11" s="201">
        <v>0.46</v>
      </c>
      <c r="S11" s="201">
        <v>0.28000000000000003</v>
      </c>
      <c r="T11" s="201">
        <v>0</v>
      </c>
      <c r="U11" s="201">
        <v>2.1800000000000002</v>
      </c>
      <c r="V11" s="201">
        <v>0.22</v>
      </c>
      <c r="W11" s="201">
        <v>0.48</v>
      </c>
      <c r="X11" s="201">
        <v>1.6</v>
      </c>
      <c r="Y11" s="201">
        <v>0</v>
      </c>
      <c r="Z11" s="201">
        <v>2.74</v>
      </c>
      <c r="AA11" s="201">
        <v>0.97</v>
      </c>
      <c r="AB11" s="201">
        <v>0</v>
      </c>
      <c r="AC11" s="201">
        <v>10.11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152.72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18.670000000000002</v>
      </c>
      <c r="K12" s="201">
        <v>0.33</v>
      </c>
      <c r="L12" s="201">
        <v>11.57</v>
      </c>
      <c r="M12" s="201">
        <v>1</v>
      </c>
      <c r="N12" s="201">
        <v>1.28</v>
      </c>
      <c r="O12" s="201">
        <v>0</v>
      </c>
      <c r="P12" s="201">
        <v>1.43</v>
      </c>
      <c r="Q12" s="201">
        <v>0.24</v>
      </c>
      <c r="R12" s="201">
        <v>0.46</v>
      </c>
      <c r="S12" s="201">
        <v>0.28000000000000003</v>
      </c>
      <c r="T12" s="201">
        <v>0</v>
      </c>
      <c r="U12" s="201">
        <v>2.1800000000000002</v>
      </c>
      <c r="V12" s="201">
        <v>0.22</v>
      </c>
      <c r="W12" s="201">
        <v>0.48</v>
      </c>
      <c r="X12" s="201">
        <v>1.6</v>
      </c>
      <c r="Y12" s="201">
        <v>0</v>
      </c>
      <c r="Z12" s="201">
        <v>2.74</v>
      </c>
      <c r="AA12" s="201">
        <v>0.97</v>
      </c>
      <c r="AB12" s="201">
        <v>0</v>
      </c>
      <c r="AC12" s="201">
        <v>10.11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152.72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18.670000000000002</v>
      </c>
      <c r="K13" s="201">
        <v>0.33</v>
      </c>
      <c r="L13" s="201">
        <v>11.57</v>
      </c>
      <c r="M13" s="201">
        <v>1</v>
      </c>
      <c r="N13" s="201">
        <v>1.28</v>
      </c>
      <c r="O13" s="201">
        <v>0</v>
      </c>
      <c r="P13" s="201">
        <v>1.43</v>
      </c>
      <c r="Q13" s="201">
        <v>0.24</v>
      </c>
      <c r="R13" s="201">
        <v>0.46</v>
      </c>
      <c r="S13" s="201">
        <v>0.28000000000000003</v>
      </c>
      <c r="T13" s="201">
        <v>0</v>
      </c>
      <c r="U13" s="201">
        <v>2.1800000000000002</v>
      </c>
      <c r="V13" s="201">
        <v>0.22</v>
      </c>
      <c r="W13" s="201">
        <v>0.48</v>
      </c>
      <c r="X13" s="201">
        <v>1.6</v>
      </c>
      <c r="Y13" s="201">
        <v>0</v>
      </c>
      <c r="Z13" s="201">
        <v>2.74</v>
      </c>
      <c r="AA13" s="201">
        <v>0.97</v>
      </c>
      <c r="AB13" s="201">
        <v>0</v>
      </c>
      <c r="AC13" s="201">
        <v>10.11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152.72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18.670000000000002</v>
      </c>
      <c r="K14" s="201">
        <v>0.33</v>
      </c>
      <c r="L14" s="201">
        <v>68.989999999999995</v>
      </c>
      <c r="M14" s="201">
        <v>1</v>
      </c>
      <c r="N14" s="201">
        <v>1.28</v>
      </c>
      <c r="O14" s="201">
        <v>0</v>
      </c>
      <c r="P14" s="201">
        <v>1.43</v>
      </c>
      <c r="Q14" s="201">
        <v>0.24</v>
      </c>
      <c r="R14" s="201">
        <v>0.46</v>
      </c>
      <c r="S14" s="201">
        <v>0.28000000000000003</v>
      </c>
      <c r="T14" s="201">
        <v>0</v>
      </c>
      <c r="U14" s="201">
        <v>2.1800000000000002</v>
      </c>
      <c r="V14" s="201">
        <v>0.22</v>
      </c>
      <c r="W14" s="201">
        <v>0.48</v>
      </c>
      <c r="X14" s="201">
        <v>1.6</v>
      </c>
      <c r="Y14" s="201">
        <v>0</v>
      </c>
      <c r="Z14" s="201">
        <v>2.74</v>
      </c>
      <c r="AA14" s="201">
        <v>0.97</v>
      </c>
      <c r="AB14" s="201">
        <v>0</v>
      </c>
      <c r="AC14" s="201">
        <v>10.1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152.72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18.940000000000001</v>
      </c>
      <c r="K15" s="201">
        <v>0.33</v>
      </c>
      <c r="L15" s="201">
        <v>100.05</v>
      </c>
      <c r="M15" s="201">
        <v>1</v>
      </c>
      <c r="N15" s="201">
        <v>1.28</v>
      </c>
      <c r="O15" s="201">
        <v>0</v>
      </c>
      <c r="P15" s="201">
        <v>1.43</v>
      </c>
      <c r="Q15" s="201">
        <v>0.24</v>
      </c>
      <c r="R15" s="201">
        <v>0.46</v>
      </c>
      <c r="S15" s="201">
        <v>0.28000000000000003</v>
      </c>
      <c r="T15" s="201">
        <v>0</v>
      </c>
      <c r="U15" s="201">
        <v>2.1800000000000002</v>
      </c>
      <c r="V15" s="201">
        <v>0.22</v>
      </c>
      <c r="W15" s="201">
        <v>0.48</v>
      </c>
      <c r="X15" s="201">
        <v>1.6</v>
      </c>
      <c r="Y15" s="201">
        <v>0</v>
      </c>
      <c r="Z15" s="201">
        <v>2.74</v>
      </c>
      <c r="AA15" s="201">
        <v>0.97</v>
      </c>
      <c r="AB15" s="201">
        <v>0</v>
      </c>
      <c r="AC15" s="201">
        <v>10.1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157.07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18.940000000000001</v>
      </c>
      <c r="K16" s="201">
        <v>0.33</v>
      </c>
      <c r="L16" s="201">
        <v>100.05</v>
      </c>
      <c r="M16" s="201">
        <v>1</v>
      </c>
      <c r="N16" s="201">
        <v>1.28</v>
      </c>
      <c r="O16" s="201">
        <v>0</v>
      </c>
      <c r="P16" s="201">
        <v>1.43</v>
      </c>
      <c r="Q16" s="201">
        <v>0.24</v>
      </c>
      <c r="R16" s="201">
        <v>0.46</v>
      </c>
      <c r="S16" s="201">
        <v>0.28000000000000003</v>
      </c>
      <c r="T16" s="201">
        <v>0</v>
      </c>
      <c r="U16" s="201">
        <v>2.1800000000000002</v>
      </c>
      <c r="V16" s="201">
        <v>0.22</v>
      </c>
      <c r="W16" s="201">
        <v>0.48</v>
      </c>
      <c r="X16" s="201">
        <v>1.6</v>
      </c>
      <c r="Y16" s="201">
        <v>0</v>
      </c>
      <c r="Z16" s="201">
        <v>2.74</v>
      </c>
      <c r="AA16" s="201">
        <v>0.97</v>
      </c>
      <c r="AB16" s="201">
        <v>0</v>
      </c>
      <c r="AC16" s="201">
        <v>10.1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157.07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18.940000000000001</v>
      </c>
      <c r="K17" s="201">
        <v>0.33</v>
      </c>
      <c r="L17" s="201">
        <v>128.99</v>
      </c>
      <c r="M17" s="201">
        <v>1</v>
      </c>
      <c r="N17" s="201">
        <v>1.28</v>
      </c>
      <c r="O17" s="201">
        <v>0</v>
      </c>
      <c r="P17" s="201">
        <v>1.43</v>
      </c>
      <c r="Q17" s="201">
        <v>0.24</v>
      </c>
      <c r="R17" s="201">
        <v>0.46</v>
      </c>
      <c r="S17" s="201">
        <v>0.28000000000000003</v>
      </c>
      <c r="T17" s="201">
        <v>0</v>
      </c>
      <c r="U17" s="201">
        <v>2.1800000000000002</v>
      </c>
      <c r="V17" s="201">
        <v>0.22</v>
      </c>
      <c r="W17" s="201">
        <v>0.48</v>
      </c>
      <c r="X17" s="201">
        <v>1.6</v>
      </c>
      <c r="Y17" s="201">
        <v>0</v>
      </c>
      <c r="Z17" s="201">
        <v>2.74</v>
      </c>
      <c r="AA17" s="201">
        <v>0.97</v>
      </c>
      <c r="AB17" s="201">
        <v>0</v>
      </c>
      <c r="AC17" s="201">
        <v>10.1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157.07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18.940000000000001</v>
      </c>
      <c r="K18" s="201">
        <v>0.33</v>
      </c>
      <c r="L18" s="201">
        <v>167.59</v>
      </c>
      <c r="M18" s="201">
        <v>1</v>
      </c>
      <c r="N18" s="201">
        <v>1.28</v>
      </c>
      <c r="O18" s="201">
        <v>0</v>
      </c>
      <c r="P18" s="201">
        <v>1.43</v>
      </c>
      <c r="Q18" s="201">
        <v>0.24</v>
      </c>
      <c r="R18" s="201">
        <v>0.46</v>
      </c>
      <c r="S18" s="201">
        <v>0.28000000000000003</v>
      </c>
      <c r="T18" s="201">
        <v>0</v>
      </c>
      <c r="U18" s="201">
        <v>2.1800000000000002</v>
      </c>
      <c r="V18" s="201">
        <v>0.22</v>
      </c>
      <c r="W18" s="201">
        <v>0.48</v>
      </c>
      <c r="X18" s="201">
        <v>1.6</v>
      </c>
      <c r="Y18" s="201">
        <v>0</v>
      </c>
      <c r="Z18" s="201">
        <v>2.74</v>
      </c>
      <c r="AA18" s="201">
        <v>0.97</v>
      </c>
      <c r="AB18" s="201">
        <v>0</v>
      </c>
      <c r="AC18" s="201">
        <v>10.1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157.07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19.170000000000002</v>
      </c>
      <c r="K19" s="201">
        <v>0.33</v>
      </c>
      <c r="L19" s="201">
        <v>128.99</v>
      </c>
      <c r="M19" s="201">
        <v>1</v>
      </c>
      <c r="N19" s="201">
        <v>1.28</v>
      </c>
      <c r="O19" s="201">
        <v>0</v>
      </c>
      <c r="P19" s="201">
        <v>1.28</v>
      </c>
      <c r="Q19" s="201">
        <v>0.23</v>
      </c>
      <c r="R19" s="201">
        <v>0.46</v>
      </c>
      <c r="S19" s="201">
        <v>0.28000000000000003</v>
      </c>
      <c r="T19" s="201">
        <v>0</v>
      </c>
      <c r="U19" s="201">
        <v>2.1800000000000002</v>
      </c>
      <c r="V19" s="201">
        <v>0.22</v>
      </c>
      <c r="W19" s="201">
        <v>0.48</v>
      </c>
      <c r="X19" s="201">
        <v>1.6</v>
      </c>
      <c r="Y19" s="201">
        <v>0</v>
      </c>
      <c r="Z19" s="201">
        <v>2.74</v>
      </c>
      <c r="AA19" s="201">
        <v>0.97</v>
      </c>
      <c r="AB19" s="201">
        <v>0</v>
      </c>
      <c r="AC19" s="201">
        <v>10.1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157.07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19.170000000000002</v>
      </c>
      <c r="K20" s="201">
        <v>0.33</v>
      </c>
      <c r="L20" s="201">
        <v>167.59</v>
      </c>
      <c r="M20" s="201">
        <v>1</v>
      </c>
      <c r="N20" s="201">
        <v>1.28</v>
      </c>
      <c r="O20" s="201">
        <v>0</v>
      </c>
      <c r="P20" s="201">
        <v>1.28</v>
      </c>
      <c r="Q20" s="201">
        <v>0.23</v>
      </c>
      <c r="R20" s="201">
        <v>0.46</v>
      </c>
      <c r="S20" s="201">
        <v>0.28000000000000003</v>
      </c>
      <c r="T20" s="201">
        <v>0</v>
      </c>
      <c r="U20" s="201">
        <v>2.1800000000000002</v>
      </c>
      <c r="V20" s="201">
        <v>0.22</v>
      </c>
      <c r="W20" s="201">
        <v>0.48</v>
      </c>
      <c r="X20" s="201">
        <v>1.6</v>
      </c>
      <c r="Y20" s="201">
        <v>0</v>
      </c>
      <c r="Z20" s="201">
        <v>2.74</v>
      </c>
      <c r="AA20" s="201">
        <v>0.97</v>
      </c>
      <c r="AB20" s="201">
        <v>0</v>
      </c>
      <c r="AC20" s="201">
        <v>10.1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157.07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19.170000000000002</v>
      </c>
      <c r="K21" s="201">
        <v>0.33</v>
      </c>
      <c r="L21" s="201">
        <v>196.53</v>
      </c>
      <c r="M21" s="201">
        <v>1</v>
      </c>
      <c r="N21" s="201">
        <v>1.28</v>
      </c>
      <c r="O21" s="201">
        <v>0</v>
      </c>
      <c r="P21" s="201">
        <v>1.28</v>
      </c>
      <c r="Q21" s="201">
        <v>0.23</v>
      </c>
      <c r="R21" s="201">
        <v>0.46</v>
      </c>
      <c r="S21" s="201">
        <v>0.28000000000000003</v>
      </c>
      <c r="T21" s="201">
        <v>0</v>
      </c>
      <c r="U21" s="201">
        <v>2.1800000000000002</v>
      </c>
      <c r="V21" s="201">
        <v>0.22</v>
      </c>
      <c r="W21" s="201">
        <v>0.48</v>
      </c>
      <c r="X21" s="201">
        <v>1.6</v>
      </c>
      <c r="Y21" s="201">
        <v>0</v>
      </c>
      <c r="Z21" s="201">
        <v>2.74</v>
      </c>
      <c r="AA21" s="201">
        <v>0.97</v>
      </c>
      <c r="AB21" s="201">
        <v>0</v>
      </c>
      <c r="AC21" s="201">
        <v>10.1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157.07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19.170000000000002</v>
      </c>
      <c r="K22" s="201">
        <v>0.33</v>
      </c>
      <c r="L22" s="201">
        <v>225.48</v>
      </c>
      <c r="M22" s="201">
        <v>1</v>
      </c>
      <c r="N22" s="201">
        <v>1.28</v>
      </c>
      <c r="O22" s="201">
        <v>0</v>
      </c>
      <c r="P22" s="201">
        <v>1.28</v>
      </c>
      <c r="Q22" s="201">
        <v>0.23</v>
      </c>
      <c r="R22" s="201">
        <v>0.45</v>
      </c>
      <c r="S22" s="201">
        <v>0.28000000000000003</v>
      </c>
      <c r="T22" s="201">
        <v>0</v>
      </c>
      <c r="U22" s="201">
        <v>2.1800000000000002</v>
      </c>
      <c r="V22" s="201">
        <v>0.22</v>
      </c>
      <c r="W22" s="201">
        <v>0.48</v>
      </c>
      <c r="X22" s="201">
        <v>1.6</v>
      </c>
      <c r="Y22" s="201">
        <v>0</v>
      </c>
      <c r="Z22" s="201">
        <v>2.74</v>
      </c>
      <c r="AA22" s="201">
        <v>0.97</v>
      </c>
      <c r="AB22" s="201">
        <v>0</v>
      </c>
      <c r="AC22" s="201">
        <v>10.1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157.07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19.170000000000002</v>
      </c>
      <c r="K23" s="201">
        <v>4.55</v>
      </c>
      <c r="L23" s="201">
        <v>263.12</v>
      </c>
      <c r="M23" s="201">
        <v>1</v>
      </c>
      <c r="N23" s="201">
        <v>1.28</v>
      </c>
      <c r="O23" s="201">
        <v>0</v>
      </c>
      <c r="P23" s="201">
        <v>1.28</v>
      </c>
      <c r="Q23" s="201">
        <v>0.23</v>
      </c>
      <c r="R23" s="201">
        <v>0.46</v>
      </c>
      <c r="S23" s="201">
        <v>0.28000000000000003</v>
      </c>
      <c r="T23" s="201">
        <v>0</v>
      </c>
      <c r="U23" s="201">
        <v>2.1800000000000002</v>
      </c>
      <c r="V23" s="201">
        <v>0.22</v>
      </c>
      <c r="W23" s="201">
        <v>0.48</v>
      </c>
      <c r="X23" s="201">
        <v>1.6</v>
      </c>
      <c r="Y23" s="201">
        <v>0</v>
      </c>
      <c r="Z23" s="201">
        <v>2.74</v>
      </c>
      <c r="AA23" s="201">
        <v>0.97</v>
      </c>
      <c r="AB23" s="201">
        <v>0</v>
      </c>
      <c r="AC23" s="201">
        <v>10.1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157.07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19.170000000000002</v>
      </c>
      <c r="K24" s="201">
        <v>4.55</v>
      </c>
      <c r="L24" s="201">
        <v>263.12</v>
      </c>
      <c r="M24" s="201">
        <v>1</v>
      </c>
      <c r="N24" s="201">
        <v>1.28</v>
      </c>
      <c r="O24" s="201">
        <v>0</v>
      </c>
      <c r="P24" s="201">
        <v>1.28</v>
      </c>
      <c r="Q24" s="201">
        <v>0.23</v>
      </c>
      <c r="R24" s="201">
        <v>0.46</v>
      </c>
      <c r="S24" s="201">
        <v>0.28000000000000003</v>
      </c>
      <c r="T24" s="201">
        <v>0</v>
      </c>
      <c r="U24" s="201">
        <v>2.1800000000000002</v>
      </c>
      <c r="V24" s="201">
        <v>0.22</v>
      </c>
      <c r="W24" s="201">
        <v>0.48</v>
      </c>
      <c r="X24" s="201">
        <v>1.6</v>
      </c>
      <c r="Y24" s="201">
        <v>0</v>
      </c>
      <c r="Z24" s="201">
        <v>2.74</v>
      </c>
      <c r="AA24" s="201">
        <v>0.97</v>
      </c>
      <c r="AB24" s="201">
        <v>0</v>
      </c>
      <c r="AC24" s="201">
        <v>10.11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157.07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19.170000000000002</v>
      </c>
      <c r="K25" s="201">
        <v>4.55</v>
      </c>
      <c r="L25" s="201">
        <v>263.12</v>
      </c>
      <c r="M25" s="201">
        <v>1</v>
      </c>
      <c r="N25" s="201">
        <v>1.28</v>
      </c>
      <c r="O25" s="201">
        <v>0</v>
      </c>
      <c r="P25" s="201">
        <v>1.28</v>
      </c>
      <c r="Q25" s="201">
        <v>0.23</v>
      </c>
      <c r="R25" s="201">
        <v>0.45</v>
      </c>
      <c r="S25" s="201">
        <v>0.28000000000000003</v>
      </c>
      <c r="T25" s="201">
        <v>0</v>
      </c>
      <c r="U25" s="201">
        <v>2.1800000000000002</v>
      </c>
      <c r="V25" s="201">
        <v>0.22</v>
      </c>
      <c r="W25" s="201">
        <v>0.48</v>
      </c>
      <c r="X25" s="201">
        <v>1.6</v>
      </c>
      <c r="Y25" s="201">
        <v>0</v>
      </c>
      <c r="Z25" s="201">
        <v>2.74</v>
      </c>
      <c r="AA25" s="201">
        <v>0.97</v>
      </c>
      <c r="AB25" s="201">
        <v>0</v>
      </c>
      <c r="AC25" s="201">
        <v>10.11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157.07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19.170000000000002</v>
      </c>
      <c r="K26" s="201">
        <v>4.55</v>
      </c>
      <c r="L26" s="201">
        <v>263.12</v>
      </c>
      <c r="M26" s="201">
        <v>1</v>
      </c>
      <c r="N26" s="201">
        <v>1.28</v>
      </c>
      <c r="O26" s="201">
        <v>0</v>
      </c>
      <c r="P26" s="201">
        <v>1.28</v>
      </c>
      <c r="Q26" s="201">
        <v>0.23</v>
      </c>
      <c r="R26" s="201">
        <v>0.46</v>
      </c>
      <c r="S26" s="201">
        <v>0.28000000000000003</v>
      </c>
      <c r="T26" s="201">
        <v>0</v>
      </c>
      <c r="U26" s="201">
        <v>2.1800000000000002</v>
      </c>
      <c r="V26" s="201">
        <v>0.22</v>
      </c>
      <c r="W26" s="201">
        <v>0.48</v>
      </c>
      <c r="X26" s="201">
        <v>1.6</v>
      </c>
      <c r="Y26" s="201">
        <v>0</v>
      </c>
      <c r="Z26" s="201">
        <v>2.74</v>
      </c>
      <c r="AA26" s="201">
        <v>0.97</v>
      </c>
      <c r="AB26" s="201">
        <v>0</v>
      </c>
      <c r="AC26" s="201">
        <v>10.11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157.07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19.170000000000002</v>
      </c>
      <c r="K27" s="201">
        <v>4.55</v>
      </c>
      <c r="L27" s="201">
        <v>263.12</v>
      </c>
      <c r="M27" s="201">
        <v>1</v>
      </c>
      <c r="N27" s="201">
        <v>1.28</v>
      </c>
      <c r="O27" s="201">
        <v>0</v>
      </c>
      <c r="P27" s="201">
        <v>1.28</v>
      </c>
      <c r="Q27" s="201">
        <v>0.23</v>
      </c>
      <c r="R27" s="201">
        <v>0.45</v>
      </c>
      <c r="S27" s="201">
        <v>0.28000000000000003</v>
      </c>
      <c r="T27" s="201">
        <v>0</v>
      </c>
      <c r="U27" s="201">
        <v>2.1800000000000002</v>
      </c>
      <c r="V27" s="201">
        <v>0.22</v>
      </c>
      <c r="W27" s="201">
        <v>0.48</v>
      </c>
      <c r="X27" s="201">
        <v>1.6</v>
      </c>
      <c r="Y27" s="201">
        <v>0</v>
      </c>
      <c r="Z27" s="201">
        <v>2.74</v>
      </c>
      <c r="AA27" s="201">
        <v>0.97</v>
      </c>
      <c r="AB27" s="201">
        <v>0</v>
      </c>
      <c r="AC27" s="201">
        <v>10.11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157.07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19.170000000000002</v>
      </c>
      <c r="K28" s="201">
        <v>4.55</v>
      </c>
      <c r="L28" s="201">
        <v>263.12</v>
      </c>
      <c r="M28" s="201">
        <v>1</v>
      </c>
      <c r="N28" s="201">
        <v>1.28</v>
      </c>
      <c r="O28" s="201">
        <v>0</v>
      </c>
      <c r="P28" s="201">
        <v>1.28</v>
      </c>
      <c r="Q28" s="201">
        <v>0.23</v>
      </c>
      <c r="R28" s="201">
        <v>0.45</v>
      </c>
      <c r="S28" s="201">
        <v>0.28000000000000003</v>
      </c>
      <c r="T28" s="201">
        <v>0</v>
      </c>
      <c r="U28" s="201">
        <v>2.1800000000000002</v>
      </c>
      <c r="V28" s="201">
        <v>0.22</v>
      </c>
      <c r="W28" s="201">
        <v>0.48</v>
      </c>
      <c r="X28" s="201">
        <v>1.6</v>
      </c>
      <c r="Y28" s="201">
        <v>0</v>
      </c>
      <c r="Z28" s="201">
        <v>2.74</v>
      </c>
      <c r="AA28" s="201">
        <v>0.97</v>
      </c>
      <c r="AB28" s="201">
        <v>0</v>
      </c>
      <c r="AC28" s="201">
        <v>10.11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157.07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19.170000000000002</v>
      </c>
      <c r="K29" s="201">
        <v>4.67</v>
      </c>
      <c r="L29" s="201">
        <v>263.12</v>
      </c>
      <c r="M29" s="201">
        <v>1</v>
      </c>
      <c r="N29" s="201">
        <v>1.28</v>
      </c>
      <c r="O29" s="201">
        <v>0</v>
      </c>
      <c r="P29" s="201">
        <v>1.28</v>
      </c>
      <c r="Q29" s="201">
        <v>0.23</v>
      </c>
      <c r="R29" s="201">
        <v>0.45</v>
      </c>
      <c r="S29" s="201">
        <v>0.28000000000000003</v>
      </c>
      <c r="T29" s="201">
        <v>0</v>
      </c>
      <c r="U29" s="201">
        <v>2.1800000000000002</v>
      </c>
      <c r="V29" s="201">
        <v>0.22</v>
      </c>
      <c r="W29" s="201">
        <v>0.48</v>
      </c>
      <c r="X29" s="201">
        <v>1.6</v>
      </c>
      <c r="Y29" s="201">
        <v>0</v>
      </c>
      <c r="Z29" s="201">
        <v>2.74</v>
      </c>
      <c r="AA29" s="201">
        <v>0.97</v>
      </c>
      <c r="AB29" s="201">
        <v>0</v>
      </c>
      <c r="AC29" s="201">
        <v>10.11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157.07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19.170000000000002</v>
      </c>
      <c r="K30" s="201">
        <v>4.55</v>
      </c>
      <c r="L30" s="201">
        <v>263.12</v>
      </c>
      <c r="M30" s="201">
        <v>1</v>
      </c>
      <c r="N30" s="201">
        <v>1.28</v>
      </c>
      <c r="O30" s="201">
        <v>0</v>
      </c>
      <c r="P30" s="201">
        <v>1.28</v>
      </c>
      <c r="Q30" s="201">
        <v>0.23</v>
      </c>
      <c r="R30" s="201">
        <v>0.46</v>
      </c>
      <c r="S30" s="201">
        <v>0.28000000000000003</v>
      </c>
      <c r="T30" s="201">
        <v>0</v>
      </c>
      <c r="U30" s="201">
        <v>2.1800000000000002</v>
      </c>
      <c r="V30" s="201">
        <v>0.22</v>
      </c>
      <c r="W30" s="201">
        <v>0.48</v>
      </c>
      <c r="X30" s="201">
        <v>1.6</v>
      </c>
      <c r="Y30" s="201">
        <v>0</v>
      </c>
      <c r="Z30" s="201">
        <v>2.74</v>
      </c>
      <c r="AA30" s="201">
        <v>0.97</v>
      </c>
      <c r="AB30" s="201">
        <v>0</v>
      </c>
      <c r="AC30" s="201">
        <v>10.11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157.07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4.55</v>
      </c>
      <c r="L31" s="201">
        <v>263.12</v>
      </c>
      <c r="M31" s="201">
        <v>1</v>
      </c>
      <c r="N31" s="201">
        <v>1.28</v>
      </c>
      <c r="O31" s="201">
        <v>0</v>
      </c>
      <c r="P31" s="201">
        <v>1.28</v>
      </c>
      <c r="Q31" s="201">
        <v>0.23</v>
      </c>
      <c r="R31" s="201">
        <v>0.46</v>
      </c>
      <c r="S31" s="201">
        <v>0.28999999999999998</v>
      </c>
      <c r="T31" s="201">
        <v>0</v>
      </c>
      <c r="U31" s="201">
        <v>2.1800000000000002</v>
      </c>
      <c r="V31" s="201">
        <v>0.22</v>
      </c>
      <c r="W31" s="201">
        <v>0.48</v>
      </c>
      <c r="X31" s="201">
        <v>1.6</v>
      </c>
      <c r="Y31" s="201">
        <v>0</v>
      </c>
      <c r="Z31" s="201">
        <v>2.74</v>
      </c>
      <c r="AA31" s="201">
        <v>0.97</v>
      </c>
      <c r="AB31" s="201">
        <v>0</v>
      </c>
      <c r="AC31" s="201">
        <v>10.11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157.07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4.55</v>
      </c>
      <c r="L32" s="201">
        <v>263.12</v>
      </c>
      <c r="M32" s="201">
        <v>1</v>
      </c>
      <c r="N32" s="201">
        <v>1.28</v>
      </c>
      <c r="O32" s="201">
        <v>0</v>
      </c>
      <c r="P32" s="201">
        <v>1.28</v>
      </c>
      <c r="Q32" s="201">
        <v>3.38</v>
      </c>
      <c r="R32" s="201">
        <v>6.25</v>
      </c>
      <c r="S32" s="201">
        <v>4.24</v>
      </c>
      <c r="T32" s="201">
        <v>0</v>
      </c>
      <c r="U32" s="201">
        <v>2.1800000000000002</v>
      </c>
      <c r="V32" s="201">
        <v>0.22</v>
      </c>
      <c r="W32" s="201">
        <v>0.48</v>
      </c>
      <c r="X32" s="201">
        <v>1.6</v>
      </c>
      <c r="Y32" s="201">
        <v>0</v>
      </c>
      <c r="Z32" s="201">
        <v>2.74</v>
      </c>
      <c r="AA32" s="201">
        <v>10</v>
      </c>
      <c r="AB32" s="201">
        <v>0</v>
      </c>
      <c r="AC32" s="201">
        <v>10.11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157.07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4.55</v>
      </c>
      <c r="L33" s="201">
        <v>263.12</v>
      </c>
      <c r="M33" s="201">
        <v>1</v>
      </c>
      <c r="N33" s="201">
        <v>1.28</v>
      </c>
      <c r="O33" s="201">
        <v>0</v>
      </c>
      <c r="P33" s="201">
        <v>1.28</v>
      </c>
      <c r="Q33" s="201">
        <v>3.38</v>
      </c>
      <c r="R33" s="201">
        <v>6.25</v>
      </c>
      <c r="S33" s="201">
        <v>4.24</v>
      </c>
      <c r="T33" s="201">
        <v>0</v>
      </c>
      <c r="U33" s="201">
        <v>2.1800000000000002</v>
      </c>
      <c r="V33" s="201">
        <v>0.22</v>
      </c>
      <c r="W33" s="201">
        <v>0.48</v>
      </c>
      <c r="X33" s="201">
        <v>1.6</v>
      </c>
      <c r="Y33" s="201">
        <v>0</v>
      </c>
      <c r="Z33" s="201">
        <v>2.73</v>
      </c>
      <c r="AA33" s="201">
        <v>10</v>
      </c>
      <c r="AB33" s="201">
        <v>0</v>
      </c>
      <c r="AC33" s="201">
        <v>10.11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157.07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18.940000000000001</v>
      </c>
      <c r="K34" s="201">
        <v>4.55</v>
      </c>
      <c r="L34" s="201">
        <v>263.12</v>
      </c>
      <c r="M34" s="201">
        <v>1</v>
      </c>
      <c r="N34" s="201">
        <v>1.28</v>
      </c>
      <c r="O34" s="201">
        <v>0</v>
      </c>
      <c r="P34" s="201">
        <v>1.28</v>
      </c>
      <c r="Q34" s="201">
        <v>3.38</v>
      </c>
      <c r="R34" s="201">
        <v>6.25</v>
      </c>
      <c r="S34" s="201">
        <v>4.24</v>
      </c>
      <c r="T34" s="201">
        <v>0</v>
      </c>
      <c r="U34" s="201">
        <v>2.1800000000000002</v>
      </c>
      <c r="V34" s="201">
        <v>3.48</v>
      </c>
      <c r="W34" s="201">
        <v>6.83</v>
      </c>
      <c r="X34" s="201">
        <v>22.34</v>
      </c>
      <c r="Y34" s="201">
        <v>0</v>
      </c>
      <c r="Z34" s="201">
        <v>58.65</v>
      </c>
      <c r="AA34" s="201">
        <v>10</v>
      </c>
      <c r="AB34" s="201">
        <v>0</v>
      </c>
      <c r="AC34" s="201">
        <v>10.11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157.07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18.940000000000001</v>
      </c>
      <c r="K35" s="201">
        <v>4.55</v>
      </c>
      <c r="L35" s="201">
        <v>259.51</v>
      </c>
      <c r="M35" s="201">
        <v>1</v>
      </c>
      <c r="N35" s="201">
        <v>1.28</v>
      </c>
      <c r="O35" s="201">
        <v>0</v>
      </c>
      <c r="P35" s="201">
        <v>1.28</v>
      </c>
      <c r="Q35" s="201">
        <v>3.38</v>
      </c>
      <c r="R35" s="201">
        <v>6.25</v>
      </c>
      <c r="S35" s="201">
        <v>4.24</v>
      </c>
      <c r="T35" s="201">
        <v>0</v>
      </c>
      <c r="U35" s="201">
        <v>2.1800000000000002</v>
      </c>
      <c r="V35" s="201">
        <v>3.48</v>
      </c>
      <c r="W35" s="201">
        <v>6.83</v>
      </c>
      <c r="X35" s="201">
        <v>22.34</v>
      </c>
      <c r="Y35" s="201">
        <v>0</v>
      </c>
      <c r="Z35" s="201">
        <v>58.65</v>
      </c>
      <c r="AA35" s="201">
        <v>10</v>
      </c>
      <c r="AB35" s="201">
        <v>0</v>
      </c>
      <c r="AC35" s="201">
        <v>10.11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157.07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18.940000000000001</v>
      </c>
      <c r="K36" s="201">
        <v>4.55</v>
      </c>
      <c r="L36" s="201">
        <v>259.51</v>
      </c>
      <c r="M36" s="201">
        <v>1</v>
      </c>
      <c r="N36" s="201">
        <v>1.28</v>
      </c>
      <c r="O36" s="201">
        <v>0</v>
      </c>
      <c r="P36" s="201">
        <v>1.28</v>
      </c>
      <c r="Q36" s="201">
        <v>3.38</v>
      </c>
      <c r="R36" s="201">
        <v>6.25</v>
      </c>
      <c r="S36" s="201">
        <v>4.24</v>
      </c>
      <c r="T36" s="201">
        <v>0</v>
      </c>
      <c r="U36" s="201">
        <v>2.1800000000000002</v>
      </c>
      <c r="V36" s="201">
        <v>3.48</v>
      </c>
      <c r="W36" s="201">
        <v>6.83</v>
      </c>
      <c r="X36" s="201">
        <v>22.34</v>
      </c>
      <c r="Y36" s="201">
        <v>0</v>
      </c>
      <c r="Z36" s="201">
        <v>58.65</v>
      </c>
      <c r="AA36" s="201">
        <v>10</v>
      </c>
      <c r="AB36" s="201">
        <v>0</v>
      </c>
      <c r="AC36" s="201">
        <v>10.11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157.07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18.940000000000001</v>
      </c>
      <c r="K37" s="201">
        <v>4.55</v>
      </c>
      <c r="L37" s="201">
        <v>259.51</v>
      </c>
      <c r="M37" s="201">
        <v>1</v>
      </c>
      <c r="N37" s="201">
        <v>1.28</v>
      </c>
      <c r="O37" s="201">
        <v>0</v>
      </c>
      <c r="P37" s="201">
        <v>1.28</v>
      </c>
      <c r="Q37" s="201">
        <v>3.38</v>
      </c>
      <c r="R37" s="201">
        <v>6.25</v>
      </c>
      <c r="S37" s="201">
        <v>4.24</v>
      </c>
      <c r="T37" s="201">
        <v>0</v>
      </c>
      <c r="U37" s="201">
        <v>2.33</v>
      </c>
      <c r="V37" s="201">
        <v>3.48</v>
      </c>
      <c r="W37" s="201">
        <v>6.83</v>
      </c>
      <c r="X37" s="201">
        <v>22.34</v>
      </c>
      <c r="Y37" s="201">
        <v>0</v>
      </c>
      <c r="Z37" s="201">
        <v>58.65</v>
      </c>
      <c r="AA37" s="201">
        <v>10</v>
      </c>
      <c r="AB37" s="201">
        <v>0</v>
      </c>
      <c r="AC37" s="201">
        <v>10.11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18.940000000000001</v>
      </c>
      <c r="K38" s="201">
        <v>4.55</v>
      </c>
      <c r="L38" s="201">
        <v>259.51</v>
      </c>
      <c r="M38" s="201">
        <v>1</v>
      </c>
      <c r="N38" s="201">
        <v>1.28</v>
      </c>
      <c r="O38" s="201">
        <v>0</v>
      </c>
      <c r="P38" s="201">
        <v>1.28</v>
      </c>
      <c r="Q38" s="201">
        <v>3.38</v>
      </c>
      <c r="R38" s="201">
        <v>6.25</v>
      </c>
      <c r="S38" s="201">
        <v>4.24</v>
      </c>
      <c r="T38" s="201">
        <v>0</v>
      </c>
      <c r="U38" s="201">
        <v>2.2200000000000002</v>
      </c>
      <c r="V38" s="201">
        <v>3.48</v>
      </c>
      <c r="W38" s="201">
        <v>6.83</v>
      </c>
      <c r="X38" s="201">
        <v>22.34</v>
      </c>
      <c r="Y38" s="201">
        <v>0</v>
      </c>
      <c r="Z38" s="201">
        <v>58.65</v>
      </c>
      <c r="AA38" s="201">
        <v>10</v>
      </c>
      <c r="AB38" s="201">
        <v>0</v>
      </c>
      <c r="AC38" s="201">
        <v>10.11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18.940000000000001</v>
      </c>
      <c r="K39" s="201">
        <v>4.55</v>
      </c>
      <c r="L39" s="201">
        <v>259.51</v>
      </c>
      <c r="M39" s="201">
        <v>1</v>
      </c>
      <c r="N39" s="201">
        <v>1.28</v>
      </c>
      <c r="O39" s="201">
        <v>0</v>
      </c>
      <c r="P39" s="201">
        <v>1.28</v>
      </c>
      <c r="Q39" s="201">
        <v>3.38</v>
      </c>
      <c r="R39" s="201">
        <v>6.25</v>
      </c>
      <c r="S39" s="201">
        <v>4.24</v>
      </c>
      <c r="T39" s="201">
        <v>0</v>
      </c>
      <c r="U39" s="201">
        <v>2.2200000000000002</v>
      </c>
      <c r="V39" s="201">
        <v>3.48</v>
      </c>
      <c r="W39" s="201">
        <v>6.84</v>
      </c>
      <c r="X39" s="201">
        <v>22.34</v>
      </c>
      <c r="Y39" s="201">
        <v>0</v>
      </c>
      <c r="Z39" s="201">
        <v>58.65</v>
      </c>
      <c r="AA39" s="201">
        <v>10</v>
      </c>
      <c r="AB39" s="201">
        <v>0</v>
      </c>
      <c r="AC39" s="201">
        <v>10.11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152.72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18.940000000000001</v>
      </c>
      <c r="K40" s="201">
        <v>4.55</v>
      </c>
      <c r="L40" s="201">
        <v>259.51</v>
      </c>
      <c r="M40" s="201">
        <v>1</v>
      </c>
      <c r="N40" s="201">
        <v>1.28</v>
      </c>
      <c r="O40" s="201">
        <v>0</v>
      </c>
      <c r="P40" s="201">
        <v>1.28</v>
      </c>
      <c r="Q40" s="201">
        <v>3.38</v>
      </c>
      <c r="R40" s="201">
        <v>6.25</v>
      </c>
      <c r="S40" s="201">
        <v>4.24</v>
      </c>
      <c r="T40" s="201">
        <v>0</v>
      </c>
      <c r="U40" s="201">
        <v>2.2200000000000002</v>
      </c>
      <c r="V40" s="201">
        <v>3.48</v>
      </c>
      <c r="W40" s="201">
        <v>6.84</v>
      </c>
      <c r="X40" s="201">
        <v>22.34</v>
      </c>
      <c r="Y40" s="201">
        <v>0</v>
      </c>
      <c r="Z40" s="201">
        <v>58.65</v>
      </c>
      <c r="AA40" s="201">
        <v>10</v>
      </c>
      <c r="AB40" s="201">
        <v>0</v>
      </c>
      <c r="AC40" s="201">
        <v>10.11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152.72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18.940000000000001</v>
      </c>
      <c r="K41" s="201">
        <v>4.55</v>
      </c>
      <c r="L41" s="201">
        <v>259.51</v>
      </c>
      <c r="M41" s="201">
        <v>1</v>
      </c>
      <c r="N41" s="201">
        <v>1.28</v>
      </c>
      <c r="O41" s="201">
        <v>0</v>
      </c>
      <c r="P41" s="201">
        <v>1.28</v>
      </c>
      <c r="Q41" s="201">
        <v>3.61</v>
      </c>
      <c r="R41" s="201">
        <v>6.19</v>
      </c>
      <c r="S41" s="201">
        <v>4.24</v>
      </c>
      <c r="T41" s="201">
        <v>0</v>
      </c>
      <c r="U41" s="201">
        <v>2.2200000000000002</v>
      </c>
      <c r="V41" s="201">
        <v>3.48</v>
      </c>
      <c r="W41" s="201">
        <v>0.89</v>
      </c>
      <c r="X41" s="201">
        <v>2.4300000000000002</v>
      </c>
      <c r="Y41" s="201">
        <v>0</v>
      </c>
      <c r="Z41" s="201">
        <v>59.02</v>
      </c>
      <c r="AA41" s="201">
        <v>10</v>
      </c>
      <c r="AB41" s="201">
        <v>0</v>
      </c>
      <c r="AC41" s="201">
        <v>10.11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152.72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18.940000000000001</v>
      </c>
      <c r="K42" s="201">
        <v>4.55</v>
      </c>
      <c r="L42" s="201">
        <v>259.51</v>
      </c>
      <c r="M42" s="201">
        <v>1</v>
      </c>
      <c r="N42" s="201">
        <v>1.28</v>
      </c>
      <c r="O42" s="201">
        <v>0</v>
      </c>
      <c r="P42" s="201">
        <v>1.28</v>
      </c>
      <c r="Q42" s="201">
        <v>3.61</v>
      </c>
      <c r="R42" s="201">
        <v>6.19</v>
      </c>
      <c r="S42" s="201">
        <v>4.24</v>
      </c>
      <c r="T42" s="201">
        <v>0</v>
      </c>
      <c r="U42" s="201">
        <v>2.2200000000000002</v>
      </c>
      <c r="V42" s="201">
        <v>3.48</v>
      </c>
      <c r="W42" s="201">
        <v>0.48</v>
      </c>
      <c r="X42" s="201">
        <v>1.6</v>
      </c>
      <c r="Y42" s="201">
        <v>0</v>
      </c>
      <c r="Z42" s="201">
        <v>59.02</v>
      </c>
      <c r="AA42" s="201">
        <v>10</v>
      </c>
      <c r="AB42" s="201">
        <v>0</v>
      </c>
      <c r="AC42" s="201">
        <v>10.11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152.72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18.940000000000001</v>
      </c>
      <c r="K43" s="201">
        <v>4.37</v>
      </c>
      <c r="L43" s="201">
        <v>259.51</v>
      </c>
      <c r="M43" s="201">
        <v>1</v>
      </c>
      <c r="N43" s="201">
        <v>1.28</v>
      </c>
      <c r="O43" s="201">
        <v>0</v>
      </c>
      <c r="P43" s="201">
        <v>1.28</v>
      </c>
      <c r="Q43" s="201">
        <v>3.61</v>
      </c>
      <c r="R43" s="201">
        <v>6.19</v>
      </c>
      <c r="S43" s="201">
        <v>4.24</v>
      </c>
      <c r="T43" s="201">
        <v>0</v>
      </c>
      <c r="U43" s="201">
        <v>2.2200000000000002</v>
      </c>
      <c r="V43" s="201">
        <v>3.48</v>
      </c>
      <c r="W43" s="201">
        <v>0.48</v>
      </c>
      <c r="X43" s="201">
        <v>1.6</v>
      </c>
      <c r="Y43" s="201">
        <v>0</v>
      </c>
      <c r="Z43" s="201">
        <v>59.02</v>
      </c>
      <c r="AA43" s="201">
        <v>10</v>
      </c>
      <c r="AB43" s="201">
        <v>0</v>
      </c>
      <c r="AC43" s="201">
        <v>10.11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152.72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18.940000000000001</v>
      </c>
      <c r="K44" s="201">
        <v>4.55</v>
      </c>
      <c r="L44" s="201">
        <v>259.51</v>
      </c>
      <c r="M44" s="201">
        <v>1</v>
      </c>
      <c r="N44" s="201">
        <v>1.28</v>
      </c>
      <c r="O44" s="201">
        <v>0</v>
      </c>
      <c r="P44" s="201">
        <v>1.28</v>
      </c>
      <c r="Q44" s="201">
        <v>3.61</v>
      </c>
      <c r="R44" s="201">
        <v>6.19</v>
      </c>
      <c r="S44" s="201">
        <v>4.24</v>
      </c>
      <c r="T44" s="201">
        <v>0</v>
      </c>
      <c r="U44" s="201">
        <v>2.2200000000000002</v>
      </c>
      <c r="V44" s="201">
        <v>3.48</v>
      </c>
      <c r="W44" s="201">
        <v>0.48</v>
      </c>
      <c r="X44" s="201">
        <v>1.6</v>
      </c>
      <c r="Y44" s="201">
        <v>0</v>
      </c>
      <c r="Z44" s="201">
        <v>59.02</v>
      </c>
      <c r="AA44" s="201">
        <v>10</v>
      </c>
      <c r="AB44" s="201">
        <v>0</v>
      </c>
      <c r="AC44" s="201">
        <v>8.9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152.72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18.940000000000001</v>
      </c>
      <c r="K45" s="201">
        <v>4.55</v>
      </c>
      <c r="L45" s="201">
        <v>259.51</v>
      </c>
      <c r="M45" s="201">
        <v>1</v>
      </c>
      <c r="N45" s="201">
        <v>1.28</v>
      </c>
      <c r="O45" s="201">
        <v>0</v>
      </c>
      <c r="P45" s="201">
        <v>3.59</v>
      </c>
      <c r="Q45" s="201">
        <v>3.61</v>
      </c>
      <c r="R45" s="201">
        <v>6.19</v>
      </c>
      <c r="S45" s="201">
        <v>4.24</v>
      </c>
      <c r="T45" s="201">
        <v>0</v>
      </c>
      <c r="U45" s="201">
        <v>2.2200000000000002</v>
      </c>
      <c r="V45" s="201">
        <v>3.48</v>
      </c>
      <c r="W45" s="201">
        <v>0.48</v>
      </c>
      <c r="X45" s="201">
        <v>1.6</v>
      </c>
      <c r="Y45" s="201">
        <v>0</v>
      </c>
      <c r="Z45" s="201">
        <v>59.02</v>
      </c>
      <c r="AA45" s="201">
        <v>10</v>
      </c>
      <c r="AB45" s="201">
        <v>0</v>
      </c>
      <c r="AC45" s="201">
        <v>8.9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152.72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18.940000000000001</v>
      </c>
      <c r="K46" s="201">
        <v>4.55</v>
      </c>
      <c r="L46" s="201">
        <v>259.51</v>
      </c>
      <c r="M46" s="201">
        <v>1</v>
      </c>
      <c r="N46" s="201">
        <v>1.28</v>
      </c>
      <c r="O46" s="201">
        <v>0</v>
      </c>
      <c r="P46" s="201">
        <v>4.05</v>
      </c>
      <c r="Q46" s="201">
        <v>3.61</v>
      </c>
      <c r="R46" s="201">
        <v>6.19</v>
      </c>
      <c r="S46" s="201">
        <v>4.24</v>
      </c>
      <c r="T46" s="201">
        <v>0</v>
      </c>
      <c r="U46" s="201">
        <v>2.2200000000000002</v>
      </c>
      <c r="V46" s="201">
        <v>0.22</v>
      </c>
      <c r="W46" s="201">
        <v>0.48</v>
      </c>
      <c r="X46" s="201">
        <v>1.6</v>
      </c>
      <c r="Y46" s="201">
        <v>0</v>
      </c>
      <c r="Z46" s="201">
        <v>59.02</v>
      </c>
      <c r="AA46" s="201">
        <v>10</v>
      </c>
      <c r="AB46" s="201">
        <v>0</v>
      </c>
      <c r="AC46" s="201">
        <v>8.9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152.72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4.55</v>
      </c>
      <c r="L47" s="201">
        <v>259.51</v>
      </c>
      <c r="M47" s="201">
        <v>1</v>
      </c>
      <c r="N47" s="201">
        <v>1.28</v>
      </c>
      <c r="O47" s="201">
        <v>0</v>
      </c>
      <c r="P47" s="201">
        <v>4.51</v>
      </c>
      <c r="Q47" s="201">
        <v>4.7699999999999996</v>
      </c>
      <c r="R47" s="201">
        <v>6.25</v>
      </c>
      <c r="S47" s="201">
        <v>4.24</v>
      </c>
      <c r="T47" s="201">
        <v>0</v>
      </c>
      <c r="U47" s="201">
        <v>2.2200000000000002</v>
      </c>
      <c r="V47" s="201">
        <v>0.22</v>
      </c>
      <c r="W47" s="201">
        <v>0.48</v>
      </c>
      <c r="X47" s="201">
        <v>1.6</v>
      </c>
      <c r="Y47" s="201">
        <v>0</v>
      </c>
      <c r="Z47" s="201">
        <v>58.65</v>
      </c>
      <c r="AA47" s="201">
        <v>10</v>
      </c>
      <c r="AB47" s="201">
        <v>0</v>
      </c>
      <c r="AC47" s="201">
        <v>8.9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152.72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4.55</v>
      </c>
      <c r="L48" s="201">
        <v>259.51</v>
      </c>
      <c r="M48" s="201">
        <v>1</v>
      </c>
      <c r="N48" s="201">
        <v>1.28</v>
      </c>
      <c r="O48" s="201">
        <v>0</v>
      </c>
      <c r="P48" s="201">
        <v>4.97</v>
      </c>
      <c r="Q48" s="201">
        <v>0.23</v>
      </c>
      <c r="R48" s="201">
        <v>0.46</v>
      </c>
      <c r="S48" s="201">
        <v>0.28000000000000003</v>
      </c>
      <c r="T48" s="201">
        <v>0</v>
      </c>
      <c r="U48" s="201">
        <v>2.2200000000000002</v>
      </c>
      <c r="V48" s="201">
        <v>0.22</v>
      </c>
      <c r="W48" s="201">
        <v>0.48</v>
      </c>
      <c r="X48" s="201">
        <v>1.6</v>
      </c>
      <c r="Y48" s="201">
        <v>0</v>
      </c>
      <c r="Z48" s="201">
        <v>5.59</v>
      </c>
      <c r="AA48" s="201">
        <v>10</v>
      </c>
      <c r="AB48" s="201">
        <v>0</v>
      </c>
      <c r="AC48" s="201">
        <v>8.9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152.72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4.55</v>
      </c>
      <c r="L49" s="201">
        <v>264.07</v>
      </c>
      <c r="M49" s="201">
        <v>1</v>
      </c>
      <c r="N49" s="201">
        <v>1.28</v>
      </c>
      <c r="O49" s="201">
        <v>0</v>
      </c>
      <c r="P49" s="201">
        <v>1.71</v>
      </c>
      <c r="Q49" s="201">
        <v>3.15</v>
      </c>
      <c r="R49" s="201">
        <v>5.92</v>
      </c>
      <c r="S49" s="201">
        <v>3.76</v>
      </c>
      <c r="T49" s="201">
        <v>0</v>
      </c>
      <c r="U49" s="201">
        <v>2.2200000000000002</v>
      </c>
      <c r="V49" s="201">
        <v>0.22</v>
      </c>
      <c r="W49" s="201">
        <v>0.48</v>
      </c>
      <c r="X49" s="201">
        <v>1.6</v>
      </c>
      <c r="Y49" s="201">
        <v>0</v>
      </c>
      <c r="Z49" s="201">
        <v>1.48</v>
      </c>
      <c r="AA49" s="201">
        <v>10</v>
      </c>
      <c r="AB49" s="201">
        <v>0</v>
      </c>
      <c r="AC49" s="201">
        <v>8.9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152.72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18.670000000000002</v>
      </c>
      <c r="K50" s="201">
        <v>4.55</v>
      </c>
      <c r="L50" s="201">
        <v>264.07</v>
      </c>
      <c r="M50" s="201">
        <v>1</v>
      </c>
      <c r="N50" s="201">
        <v>1.28</v>
      </c>
      <c r="O50" s="201">
        <v>0</v>
      </c>
      <c r="P50" s="201">
        <v>1.43</v>
      </c>
      <c r="Q50" s="201">
        <v>3.15</v>
      </c>
      <c r="R50" s="201">
        <v>5.92</v>
      </c>
      <c r="S50" s="201">
        <v>3.76</v>
      </c>
      <c r="T50" s="201">
        <v>0</v>
      </c>
      <c r="U50" s="201">
        <v>2.2200000000000002</v>
      </c>
      <c r="V50" s="201">
        <v>0.22</v>
      </c>
      <c r="W50" s="201">
        <v>0.48</v>
      </c>
      <c r="X50" s="201">
        <v>1.6</v>
      </c>
      <c r="Y50" s="201">
        <v>0</v>
      </c>
      <c r="Z50" s="201">
        <v>1.48</v>
      </c>
      <c r="AA50" s="201">
        <v>10</v>
      </c>
      <c r="AB50" s="201">
        <v>0</v>
      </c>
      <c r="AC50" s="201">
        <v>8.9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152.72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18.670000000000002</v>
      </c>
      <c r="K51" s="201">
        <v>4.55</v>
      </c>
      <c r="L51" s="201">
        <v>264.07</v>
      </c>
      <c r="M51" s="201">
        <v>1</v>
      </c>
      <c r="N51" s="201">
        <v>1.28</v>
      </c>
      <c r="O51" s="201">
        <v>0</v>
      </c>
      <c r="P51" s="201">
        <v>1.43</v>
      </c>
      <c r="Q51" s="201">
        <v>3.15</v>
      </c>
      <c r="R51" s="201">
        <v>5.92</v>
      </c>
      <c r="S51" s="201">
        <v>3.76</v>
      </c>
      <c r="T51" s="201">
        <v>0</v>
      </c>
      <c r="U51" s="201">
        <v>2.2200000000000002</v>
      </c>
      <c r="V51" s="201">
        <v>0.22</v>
      </c>
      <c r="W51" s="201">
        <v>0.48</v>
      </c>
      <c r="X51" s="201">
        <v>1.6</v>
      </c>
      <c r="Y51" s="201">
        <v>0</v>
      </c>
      <c r="Z51" s="201">
        <v>29.7</v>
      </c>
      <c r="AA51" s="201">
        <v>10</v>
      </c>
      <c r="AB51" s="201">
        <v>0</v>
      </c>
      <c r="AC51" s="201">
        <v>8.9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18.670000000000002</v>
      </c>
      <c r="K52" s="201">
        <v>4.55</v>
      </c>
      <c r="L52" s="201">
        <v>264.07</v>
      </c>
      <c r="M52" s="201">
        <v>1</v>
      </c>
      <c r="N52" s="201">
        <v>1.28</v>
      </c>
      <c r="O52" s="201">
        <v>0</v>
      </c>
      <c r="P52" s="201">
        <v>1.43</v>
      </c>
      <c r="Q52" s="201">
        <v>3.15</v>
      </c>
      <c r="R52" s="201">
        <v>5.92</v>
      </c>
      <c r="S52" s="201">
        <v>3.76</v>
      </c>
      <c r="T52" s="201">
        <v>0</v>
      </c>
      <c r="U52" s="201">
        <v>2.2200000000000002</v>
      </c>
      <c r="V52" s="201">
        <v>0.22</v>
      </c>
      <c r="W52" s="201">
        <v>0.48</v>
      </c>
      <c r="X52" s="201">
        <v>1.6</v>
      </c>
      <c r="Y52" s="201">
        <v>0</v>
      </c>
      <c r="Z52" s="201">
        <v>29.7</v>
      </c>
      <c r="AA52" s="201">
        <v>10</v>
      </c>
      <c r="AB52" s="201">
        <v>0</v>
      </c>
      <c r="AC52" s="201">
        <v>8.9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18.670000000000002</v>
      </c>
      <c r="K53" s="201">
        <v>4.55</v>
      </c>
      <c r="L53" s="201">
        <v>264.07</v>
      </c>
      <c r="M53" s="201">
        <v>1</v>
      </c>
      <c r="N53" s="201">
        <v>1.28</v>
      </c>
      <c r="O53" s="201">
        <v>0</v>
      </c>
      <c r="P53" s="201">
        <v>1.43</v>
      </c>
      <c r="Q53" s="201">
        <v>3.15</v>
      </c>
      <c r="R53" s="201">
        <v>6.01</v>
      </c>
      <c r="S53" s="201">
        <v>3.76</v>
      </c>
      <c r="T53" s="201">
        <v>0</v>
      </c>
      <c r="U53" s="201">
        <v>2.2200000000000002</v>
      </c>
      <c r="V53" s="201">
        <v>0.22</v>
      </c>
      <c r="W53" s="201">
        <v>0.48</v>
      </c>
      <c r="X53" s="201">
        <v>1.6</v>
      </c>
      <c r="Y53" s="201">
        <v>0</v>
      </c>
      <c r="Z53" s="201">
        <v>29.7</v>
      </c>
      <c r="AA53" s="201">
        <v>10</v>
      </c>
      <c r="AB53" s="201">
        <v>0</v>
      </c>
      <c r="AC53" s="201">
        <v>8.9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18.670000000000002</v>
      </c>
      <c r="K54" s="201">
        <v>4.55</v>
      </c>
      <c r="L54" s="201">
        <v>264.07</v>
      </c>
      <c r="M54" s="201">
        <v>1</v>
      </c>
      <c r="N54" s="201">
        <v>1.28</v>
      </c>
      <c r="O54" s="201">
        <v>0</v>
      </c>
      <c r="P54" s="201">
        <v>1.43</v>
      </c>
      <c r="Q54" s="201">
        <v>3.15</v>
      </c>
      <c r="R54" s="201">
        <v>6.01</v>
      </c>
      <c r="S54" s="201">
        <v>3.76</v>
      </c>
      <c r="T54" s="201">
        <v>0</v>
      </c>
      <c r="U54" s="201">
        <v>2.2200000000000002</v>
      </c>
      <c r="V54" s="201">
        <v>0.22</v>
      </c>
      <c r="W54" s="201">
        <v>0.48</v>
      </c>
      <c r="X54" s="201">
        <v>1.6</v>
      </c>
      <c r="Y54" s="201">
        <v>0</v>
      </c>
      <c r="Z54" s="201">
        <v>2.74</v>
      </c>
      <c r="AA54" s="201">
        <v>10</v>
      </c>
      <c r="AB54" s="201">
        <v>0</v>
      </c>
      <c r="AC54" s="201">
        <v>8.9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18.670000000000002</v>
      </c>
      <c r="K55" s="201">
        <v>4.55</v>
      </c>
      <c r="L55" s="201">
        <v>264.07</v>
      </c>
      <c r="M55" s="201">
        <v>1</v>
      </c>
      <c r="N55" s="201">
        <v>1.28</v>
      </c>
      <c r="O55" s="201">
        <v>0</v>
      </c>
      <c r="P55" s="201">
        <v>1.43</v>
      </c>
      <c r="Q55" s="201">
        <v>0.24</v>
      </c>
      <c r="R55" s="201">
        <v>0.46</v>
      </c>
      <c r="S55" s="201">
        <v>0.28999999999999998</v>
      </c>
      <c r="T55" s="201">
        <v>0</v>
      </c>
      <c r="U55" s="201">
        <v>2.2200000000000002</v>
      </c>
      <c r="V55" s="201">
        <v>0.22</v>
      </c>
      <c r="W55" s="201">
        <v>0.48</v>
      </c>
      <c r="X55" s="201">
        <v>1.6</v>
      </c>
      <c r="Y55" s="201">
        <v>0</v>
      </c>
      <c r="Z55" s="201">
        <v>2.74</v>
      </c>
      <c r="AA55" s="201">
        <v>10</v>
      </c>
      <c r="AB55" s="201">
        <v>0</v>
      </c>
      <c r="AC55" s="201">
        <v>8.3000000000000007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18.670000000000002</v>
      </c>
      <c r="K56" s="201">
        <v>4.55</v>
      </c>
      <c r="L56" s="201">
        <v>264.07</v>
      </c>
      <c r="M56" s="201">
        <v>1</v>
      </c>
      <c r="N56" s="201">
        <v>1.28</v>
      </c>
      <c r="O56" s="201">
        <v>0</v>
      </c>
      <c r="P56" s="201">
        <v>1.43</v>
      </c>
      <c r="Q56" s="201">
        <v>0.24</v>
      </c>
      <c r="R56" s="201">
        <v>0.46</v>
      </c>
      <c r="S56" s="201">
        <v>0.28999999999999998</v>
      </c>
      <c r="T56" s="201">
        <v>0</v>
      </c>
      <c r="U56" s="201">
        <v>2.2200000000000002</v>
      </c>
      <c r="V56" s="201">
        <v>0.22</v>
      </c>
      <c r="W56" s="201">
        <v>0.48</v>
      </c>
      <c r="X56" s="201">
        <v>1.6</v>
      </c>
      <c r="Y56" s="201">
        <v>0</v>
      </c>
      <c r="Z56" s="201">
        <v>2.74</v>
      </c>
      <c r="AA56" s="201">
        <v>10</v>
      </c>
      <c r="AB56" s="201">
        <v>0</v>
      </c>
      <c r="AC56" s="201">
        <v>8.3000000000000007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18.670000000000002</v>
      </c>
      <c r="K57" s="201">
        <v>4.55</v>
      </c>
      <c r="L57" s="201">
        <v>264.07</v>
      </c>
      <c r="M57" s="201">
        <v>1</v>
      </c>
      <c r="N57" s="201">
        <v>1.28</v>
      </c>
      <c r="O57" s="201">
        <v>0</v>
      </c>
      <c r="P57" s="201">
        <v>1.43</v>
      </c>
      <c r="Q57" s="201">
        <v>0.24</v>
      </c>
      <c r="R57" s="201">
        <v>0.46</v>
      </c>
      <c r="S57" s="201">
        <v>0.28000000000000003</v>
      </c>
      <c r="T57" s="201">
        <v>0</v>
      </c>
      <c r="U57" s="201">
        <v>2.2200000000000002</v>
      </c>
      <c r="V57" s="201">
        <v>0.22</v>
      </c>
      <c r="W57" s="201">
        <v>0.48</v>
      </c>
      <c r="X57" s="201">
        <v>1.6</v>
      </c>
      <c r="Y57" s="201">
        <v>0</v>
      </c>
      <c r="Z57" s="201">
        <v>2.74</v>
      </c>
      <c r="AA57" s="201">
        <v>10</v>
      </c>
      <c r="AB57" s="201">
        <v>0</v>
      </c>
      <c r="AC57" s="201">
        <v>8.3000000000000007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18.670000000000002</v>
      </c>
      <c r="K58" s="201">
        <v>4.55</v>
      </c>
      <c r="L58" s="201">
        <v>264.07</v>
      </c>
      <c r="M58" s="201">
        <v>1</v>
      </c>
      <c r="N58" s="201">
        <v>1.28</v>
      </c>
      <c r="O58" s="201">
        <v>0</v>
      </c>
      <c r="P58" s="201">
        <v>1.43</v>
      </c>
      <c r="Q58" s="201">
        <v>0.23</v>
      </c>
      <c r="R58" s="201">
        <v>0.45</v>
      </c>
      <c r="S58" s="201">
        <v>0.28000000000000003</v>
      </c>
      <c r="T58" s="201">
        <v>0</v>
      </c>
      <c r="U58" s="201">
        <v>2.2200000000000002</v>
      </c>
      <c r="V58" s="201">
        <v>0.22</v>
      </c>
      <c r="W58" s="201">
        <v>0.48</v>
      </c>
      <c r="X58" s="201">
        <v>1.6</v>
      </c>
      <c r="Y58" s="201">
        <v>0</v>
      </c>
      <c r="Z58" s="201">
        <v>6.24</v>
      </c>
      <c r="AA58" s="201">
        <v>19.940000000000001</v>
      </c>
      <c r="AB58" s="201">
        <v>0</v>
      </c>
      <c r="AC58" s="201">
        <v>8.3000000000000007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18.43</v>
      </c>
      <c r="K59" s="201">
        <v>4.55</v>
      </c>
      <c r="L59" s="201">
        <v>264.07</v>
      </c>
      <c r="M59" s="201">
        <v>1</v>
      </c>
      <c r="N59" s="201">
        <v>1.28</v>
      </c>
      <c r="O59" s="201">
        <v>0</v>
      </c>
      <c r="P59" s="201">
        <v>1.43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2.2200000000000002</v>
      </c>
      <c r="V59" s="201">
        <v>0.22</v>
      </c>
      <c r="W59" s="201">
        <v>0.48</v>
      </c>
      <c r="X59" s="201">
        <v>1.6</v>
      </c>
      <c r="Y59" s="201">
        <v>0</v>
      </c>
      <c r="Z59" s="201">
        <v>2.74</v>
      </c>
      <c r="AA59" s="201">
        <v>19.940000000000001</v>
      </c>
      <c r="AB59" s="201">
        <v>0</v>
      </c>
      <c r="AC59" s="201">
        <v>8.3000000000000007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18.43</v>
      </c>
      <c r="K60" s="201">
        <v>4.55</v>
      </c>
      <c r="L60" s="201">
        <v>264.07</v>
      </c>
      <c r="M60" s="201">
        <v>1</v>
      </c>
      <c r="N60" s="201">
        <v>1.28</v>
      </c>
      <c r="O60" s="201">
        <v>0</v>
      </c>
      <c r="P60" s="201">
        <v>1.43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2.2200000000000002</v>
      </c>
      <c r="V60" s="201">
        <v>0.22</v>
      </c>
      <c r="W60" s="201">
        <v>0.48</v>
      </c>
      <c r="X60" s="201">
        <v>1.6</v>
      </c>
      <c r="Y60" s="201">
        <v>0</v>
      </c>
      <c r="Z60" s="201">
        <v>2.74</v>
      </c>
      <c r="AA60" s="201">
        <v>19.940000000000001</v>
      </c>
      <c r="AB60" s="201">
        <v>0</v>
      </c>
      <c r="AC60" s="201">
        <v>8.3000000000000007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18.43</v>
      </c>
      <c r="K61" s="201">
        <v>4.55</v>
      </c>
      <c r="L61" s="201">
        <v>264.07</v>
      </c>
      <c r="M61" s="201">
        <v>1</v>
      </c>
      <c r="N61" s="201">
        <v>1.28</v>
      </c>
      <c r="O61" s="201">
        <v>0</v>
      </c>
      <c r="P61" s="201">
        <v>1.43</v>
      </c>
      <c r="Q61" s="201">
        <v>0.24</v>
      </c>
      <c r="R61" s="201">
        <v>0.46</v>
      </c>
      <c r="S61" s="201">
        <v>0.28000000000000003</v>
      </c>
      <c r="T61" s="201">
        <v>0</v>
      </c>
      <c r="U61" s="201">
        <v>2.2200000000000002</v>
      </c>
      <c r="V61" s="201">
        <v>0.22</v>
      </c>
      <c r="W61" s="201">
        <v>0.48</v>
      </c>
      <c r="X61" s="201">
        <v>1.6</v>
      </c>
      <c r="Y61" s="201">
        <v>0</v>
      </c>
      <c r="Z61" s="201">
        <v>2.74</v>
      </c>
      <c r="AA61" s="201">
        <v>19.940000000000001</v>
      </c>
      <c r="AB61" s="201">
        <v>0</v>
      </c>
      <c r="AC61" s="201">
        <v>8.3000000000000007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18.43</v>
      </c>
      <c r="K62" s="201">
        <v>4.55</v>
      </c>
      <c r="L62" s="201">
        <v>264.07</v>
      </c>
      <c r="M62" s="201">
        <v>1</v>
      </c>
      <c r="N62" s="201">
        <v>1.28</v>
      </c>
      <c r="O62" s="201">
        <v>0</v>
      </c>
      <c r="P62" s="201">
        <v>1.43</v>
      </c>
      <c r="Q62" s="201">
        <v>0.24</v>
      </c>
      <c r="R62" s="201">
        <v>0.46</v>
      </c>
      <c r="S62" s="201">
        <v>0.28000000000000003</v>
      </c>
      <c r="T62" s="201">
        <v>0</v>
      </c>
      <c r="U62" s="201">
        <v>2.2200000000000002</v>
      </c>
      <c r="V62" s="201">
        <v>0.22</v>
      </c>
      <c r="W62" s="201">
        <v>0.48</v>
      </c>
      <c r="X62" s="201">
        <v>1.6</v>
      </c>
      <c r="Y62" s="201">
        <v>0</v>
      </c>
      <c r="Z62" s="201">
        <v>2.74</v>
      </c>
      <c r="AA62" s="201">
        <v>0.97</v>
      </c>
      <c r="AB62" s="201">
        <v>0</v>
      </c>
      <c r="AC62" s="201">
        <v>8.3000000000000007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18.43</v>
      </c>
      <c r="K63" s="201">
        <v>4.55</v>
      </c>
      <c r="L63" s="201">
        <v>264.07</v>
      </c>
      <c r="M63" s="201">
        <v>1</v>
      </c>
      <c r="N63" s="201">
        <v>1.28</v>
      </c>
      <c r="O63" s="201">
        <v>0</v>
      </c>
      <c r="P63" s="201">
        <v>1.84</v>
      </c>
      <c r="Q63" s="201">
        <v>0.24</v>
      </c>
      <c r="R63" s="201">
        <v>0.46</v>
      </c>
      <c r="S63" s="201">
        <v>0.28000000000000003</v>
      </c>
      <c r="T63" s="201">
        <v>0</v>
      </c>
      <c r="U63" s="201">
        <v>2.2200000000000002</v>
      </c>
      <c r="V63" s="201">
        <v>0.22</v>
      </c>
      <c r="W63" s="201">
        <v>0.48</v>
      </c>
      <c r="X63" s="201">
        <v>1.6</v>
      </c>
      <c r="Y63" s="201">
        <v>0</v>
      </c>
      <c r="Z63" s="201">
        <v>2.74</v>
      </c>
      <c r="AA63" s="201">
        <v>0.97</v>
      </c>
      <c r="AB63" s="201">
        <v>0</v>
      </c>
      <c r="AC63" s="201">
        <v>8.3000000000000007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18.43</v>
      </c>
      <c r="K64" s="201">
        <v>4.55</v>
      </c>
      <c r="L64" s="201">
        <v>264.07</v>
      </c>
      <c r="M64" s="201">
        <v>1</v>
      </c>
      <c r="N64" s="201">
        <v>1.28</v>
      </c>
      <c r="O64" s="201">
        <v>0</v>
      </c>
      <c r="P64" s="201">
        <v>1.5</v>
      </c>
      <c r="Q64" s="201">
        <v>0.24</v>
      </c>
      <c r="R64" s="201">
        <v>0.46</v>
      </c>
      <c r="S64" s="201">
        <v>0.28000000000000003</v>
      </c>
      <c r="T64" s="201">
        <v>0</v>
      </c>
      <c r="U64" s="201">
        <v>2.2200000000000002</v>
      </c>
      <c r="V64" s="201">
        <v>0.22</v>
      </c>
      <c r="W64" s="201">
        <v>0.48</v>
      </c>
      <c r="X64" s="201">
        <v>1.6</v>
      </c>
      <c r="Y64" s="201">
        <v>0</v>
      </c>
      <c r="Z64" s="201">
        <v>2.74</v>
      </c>
      <c r="AA64" s="201">
        <v>0.97</v>
      </c>
      <c r="AB64" s="201">
        <v>0</v>
      </c>
      <c r="AC64" s="201">
        <v>8.3000000000000007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18.43</v>
      </c>
      <c r="K65" s="201">
        <v>4.55</v>
      </c>
      <c r="L65" s="201">
        <v>264.07</v>
      </c>
      <c r="M65" s="201">
        <v>1</v>
      </c>
      <c r="N65" s="201">
        <v>1.28</v>
      </c>
      <c r="O65" s="201">
        <v>0</v>
      </c>
      <c r="P65" s="201">
        <v>1.5</v>
      </c>
      <c r="Q65" s="201">
        <v>0.24</v>
      </c>
      <c r="R65" s="201">
        <v>0.46</v>
      </c>
      <c r="S65" s="201">
        <v>0.28000000000000003</v>
      </c>
      <c r="T65" s="201">
        <v>0</v>
      </c>
      <c r="U65" s="201">
        <v>2.2200000000000002</v>
      </c>
      <c r="V65" s="201">
        <v>0.22</v>
      </c>
      <c r="W65" s="201">
        <v>0.48</v>
      </c>
      <c r="X65" s="201">
        <v>1.6</v>
      </c>
      <c r="Y65" s="201">
        <v>0</v>
      </c>
      <c r="Z65" s="201">
        <v>2.74</v>
      </c>
      <c r="AA65" s="201">
        <v>0.97</v>
      </c>
      <c r="AB65" s="201">
        <v>0</v>
      </c>
      <c r="AC65" s="201">
        <v>8.3000000000000007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18.43</v>
      </c>
      <c r="K66" s="201">
        <v>4.55</v>
      </c>
      <c r="L66" s="201">
        <v>264.07</v>
      </c>
      <c r="M66" s="201">
        <v>1</v>
      </c>
      <c r="N66" s="201">
        <v>1.28</v>
      </c>
      <c r="O66" s="201">
        <v>0</v>
      </c>
      <c r="P66" s="201">
        <v>1.5</v>
      </c>
      <c r="Q66" s="201">
        <v>0.24</v>
      </c>
      <c r="R66" s="201">
        <v>0.46</v>
      </c>
      <c r="S66" s="201">
        <v>0.28000000000000003</v>
      </c>
      <c r="T66" s="201">
        <v>0</v>
      </c>
      <c r="U66" s="201">
        <v>2.2200000000000002</v>
      </c>
      <c r="V66" s="201">
        <v>0.18</v>
      </c>
      <c r="W66" s="201">
        <v>0.48</v>
      </c>
      <c r="X66" s="201">
        <v>1.6</v>
      </c>
      <c r="Y66" s="201">
        <v>0</v>
      </c>
      <c r="Z66" s="201">
        <v>2.74</v>
      </c>
      <c r="AA66" s="201">
        <v>0.97</v>
      </c>
      <c r="AB66" s="201">
        <v>0</v>
      </c>
      <c r="AC66" s="201">
        <v>8.3000000000000007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18.16</v>
      </c>
      <c r="K67" s="201">
        <v>4.55</v>
      </c>
      <c r="L67" s="201">
        <v>264.07</v>
      </c>
      <c r="M67" s="201">
        <v>1</v>
      </c>
      <c r="N67" s="201">
        <v>1.28</v>
      </c>
      <c r="O67" s="201">
        <v>0</v>
      </c>
      <c r="P67" s="201">
        <v>1.5</v>
      </c>
      <c r="Q67" s="201">
        <v>0.24</v>
      </c>
      <c r="R67" s="201">
        <v>0.46</v>
      </c>
      <c r="S67" s="201">
        <v>0.28000000000000003</v>
      </c>
      <c r="T67" s="201">
        <v>0</v>
      </c>
      <c r="U67" s="201">
        <v>2.2200000000000002</v>
      </c>
      <c r="V67" s="201">
        <v>0.18</v>
      </c>
      <c r="W67" s="201">
        <v>0.48</v>
      </c>
      <c r="X67" s="201">
        <v>1.6</v>
      </c>
      <c r="Y67" s="201">
        <v>0</v>
      </c>
      <c r="Z67" s="201">
        <v>2.74</v>
      </c>
      <c r="AA67" s="201">
        <v>0.97</v>
      </c>
      <c r="AB67" s="201">
        <v>0</v>
      </c>
      <c r="AC67" s="201">
        <v>8.3000000000000007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18.16</v>
      </c>
      <c r="K68" s="201">
        <v>4.55</v>
      </c>
      <c r="L68" s="201">
        <v>264.07</v>
      </c>
      <c r="M68" s="201">
        <v>1</v>
      </c>
      <c r="N68" s="201">
        <v>1.28</v>
      </c>
      <c r="O68" s="201">
        <v>0</v>
      </c>
      <c r="P68" s="201">
        <v>1.5</v>
      </c>
      <c r="Q68" s="201">
        <v>0.24</v>
      </c>
      <c r="R68" s="201">
        <v>0.46</v>
      </c>
      <c r="S68" s="201">
        <v>0.28000000000000003</v>
      </c>
      <c r="T68" s="201">
        <v>0</v>
      </c>
      <c r="U68" s="201">
        <v>2.2200000000000002</v>
      </c>
      <c r="V68" s="201">
        <v>0.18</v>
      </c>
      <c r="W68" s="201">
        <v>0.48</v>
      </c>
      <c r="X68" s="201">
        <v>1.6</v>
      </c>
      <c r="Y68" s="201">
        <v>0</v>
      </c>
      <c r="Z68" s="201">
        <v>2.74</v>
      </c>
      <c r="AA68" s="201">
        <v>0.97</v>
      </c>
      <c r="AB68" s="201">
        <v>0</v>
      </c>
      <c r="AC68" s="201">
        <v>8.3000000000000007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18.16</v>
      </c>
      <c r="K69" s="201">
        <v>4.55</v>
      </c>
      <c r="L69" s="201">
        <v>264.07</v>
      </c>
      <c r="M69" s="201">
        <v>1</v>
      </c>
      <c r="N69" s="201">
        <v>1.28</v>
      </c>
      <c r="O69" s="201">
        <v>0</v>
      </c>
      <c r="P69" s="201">
        <v>1.5</v>
      </c>
      <c r="Q69" s="201">
        <v>0.24</v>
      </c>
      <c r="R69" s="201">
        <v>0.46</v>
      </c>
      <c r="S69" s="201">
        <v>0.28000000000000003</v>
      </c>
      <c r="T69" s="201">
        <v>0</v>
      </c>
      <c r="U69" s="201">
        <v>2.2200000000000002</v>
      </c>
      <c r="V69" s="201">
        <v>0.22</v>
      </c>
      <c r="W69" s="201">
        <v>0.48</v>
      </c>
      <c r="X69" s="201">
        <v>1.6</v>
      </c>
      <c r="Y69" s="201">
        <v>0</v>
      </c>
      <c r="Z69" s="201">
        <v>2.74</v>
      </c>
      <c r="AA69" s="201">
        <v>0.97</v>
      </c>
      <c r="AB69" s="201">
        <v>0</v>
      </c>
      <c r="AC69" s="201">
        <v>8.3000000000000007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18.16</v>
      </c>
      <c r="K70" s="201">
        <v>4.55</v>
      </c>
      <c r="L70" s="201">
        <v>264.07</v>
      </c>
      <c r="M70" s="201">
        <v>1</v>
      </c>
      <c r="N70" s="201">
        <v>1.28</v>
      </c>
      <c r="O70" s="201">
        <v>0</v>
      </c>
      <c r="P70" s="201">
        <v>1.5</v>
      </c>
      <c r="Q70" s="201">
        <v>0.24</v>
      </c>
      <c r="R70" s="201">
        <v>0.46</v>
      </c>
      <c r="S70" s="201">
        <v>0.28000000000000003</v>
      </c>
      <c r="T70" s="201">
        <v>0</v>
      </c>
      <c r="U70" s="201">
        <v>2.2200000000000002</v>
      </c>
      <c r="V70" s="201">
        <v>0.22</v>
      </c>
      <c r="W70" s="201">
        <v>0.48</v>
      </c>
      <c r="X70" s="201">
        <v>1.6</v>
      </c>
      <c r="Y70" s="201">
        <v>0</v>
      </c>
      <c r="Z70" s="201">
        <v>2.74</v>
      </c>
      <c r="AA70" s="201">
        <v>0.97</v>
      </c>
      <c r="AB70" s="201">
        <v>0</v>
      </c>
      <c r="AC70" s="201">
        <v>8.3000000000000007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18.16</v>
      </c>
      <c r="K71" s="201">
        <v>4.55</v>
      </c>
      <c r="L71" s="201">
        <v>264.07</v>
      </c>
      <c r="M71" s="201">
        <v>1</v>
      </c>
      <c r="N71" s="201">
        <v>1.28</v>
      </c>
      <c r="O71" s="201">
        <v>0</v>
      </c>
      <c r="P71" s="201">
        <v>1.5</v>
      </c>
      <c r="Q71" s="201">
        <v>0.24</v>
      </c>
      <c r="R71" s="201">
        <v>0.46</v>
      </c>
      <c r="S71" s="201">
        <v>0.28000000000000003</v>
      </c>
      <c r="T71" s="201">
        <v>0</v>
      </c>
      <c r="U71" s="201">
        <v>2.2200000000000002</v>
      </c>
      <c r="V71" s="201">
        <v>0.22</v>
      </c>
      <c r="W71" s="201">
        <v>0.48</v>
      </c>
      <c r="X71" s="201">
        <v>1.6</v>
      </c>
      <c r="Y71" s="201">
        <v>0</v>
      </c>
      <c r="Z71" s="201">
        <v>2.74</v>
      </c>
      <c r="AA71" s="201">
        <v>0.97</v>
      </c>
      <c r="AB71" s="201">
        <v>0</v>
      </c>
      <c r="AC71" s="201">
        <v>8.3000000000000007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18.16</v>
      </c>
      <c r="K72" s="201">
        <v>0.33</v>
      </c>
      <c r="L72" s="201">
        <v>225.48</v>
      </c>
      <c r="M72" s="201">
        <v>1</v>
      </c>
      <c r="N72" s="201">
        <v>1.28</v>
      </c>
      <c r="O72" s="201">
        <v>0</v>
      </c>
      <c r="P72" s="201">
        <v>1.5</v>
      </c>
      <c r="Q72" s="201">
        <v>0.24</v>
      </c>
      <c r="R72" s="201">
        <v>0.46</v>
      </c>
      <c r="S72" s="201">
        <v>0.28000000000000003</v>
      </c>
      <c r="T72" s="201">
        <v>0</v>
      </c>
      <c r="U72" s="201">
        <v>2.2200000000000002</v>
      </c>
      <c r="V72" s="201">
        <v>0.22</v>
      </c>
      <c r="W72" s="201">
        <v>0.48</v>
      </c>
      <c r="X72" s="201">
        <v>1.6</v>
      </c>
      <c r="Y72" s="201">
        <v>0</v>
      </c>
      <c r="Z72" s="201">
        <v>2.74</v>
      </c>
      <c r="AA72" s="201">
        <v>0.97</v>
      </c>
      <c r="AB72" s="201">
        <v>0</v>
      </c>
      <c r="AC72" s="201">
        <v>8.3000000000000007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18.16</v>
      </c>
      <c r="K73" s="201">
        <v>0.33</v>
      </c>
      <c r="L73" s="201">
        <v>225.48</v>
      </c>
      <c r="M73" s="201">
        <v>1</v>
      </c>
      <c r="N73" s="201">
        <v>1.28</v>
      </c>
      <c r="O73" s="201">
        <v>0</v>
      </c>
      <c r="P73" s="201">
        <v>1.5</v>
      </c>
      <c r="Q73" s="201">
        <v>0.24</v>
      </c>
      <c r="R73" s="201">
        <v>0.46</v>
      </c>
      <c r="S73" s="201">
        <v>0.28000000000000003</v>
      </c>
      <c r="T73" s="201">
        <v>0</v>
      </c>
      <c r="U73" s="201">
        <v>2.2200000000000002</v>
      </c>
      <c r="V73" s="201">
        <v>0.22</v>
      </c>
      <c r="W73" s="201">
        <v>0.48</v>
      </c>
      <c r="X73" s="201">
        <v>1.6</v>
      </c>
      <c r="Y73" s="201">
        <v>0</v>
      </c>
      <c r="Z73" s="201">
        <v>2.74</v>
      </c>
      <c r="AA73" s="201">
        <v>0.97</v>
      </c>
      <c r="AB73" s="201">
        <v>0</v>
      </c>
      <c r="AC73" s="201">
        <v>8.3000000000000007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17.489999999999998</v>
      </c>
      <c r="K74" s="201">
        <v>0.33</v>
      </c>
      <c r="L74" s="201">
        <v>225.48</v>
      </c>
      <c r="M74" s="201">
        <v>1</v>
      </c>
      <c r="N74" s="201">
        <v>1.28</v>
      </c>
      <c r="O74" s="201">
        <v>0</v>
      </c>
      <c r="P74" s="201">
        <v>1.5</v>
      </c>
      <c r="Q74" s="201">
        <v>0.24</v>
      </c>
      <c r="R74" s="201">
        <v>0.46</v>
      </c>
      <c r="S74" s="201">
        <v>0.28000000000000003</v>
      </c>
      <c r="T74" s="201">
        <v>0</v>
      </c>
      <c r="U74" s="201">
        <v>2.2200000000000002</v>
      </c>
      <c r="V74" s="201">
        <v>0.22</v>
      </c>
      <c r="W74" s="201">
        <v>0.48</v>
      </c>
      <c r="X74" s="201">
        <v>1.6</v>
      </c>
      <c r="Y74" s="201">
        <v>0</v>
      </c>
      <c r="Z74" s="201">
        <v>2.74</v>
      </c>
      <c r="AA74" s="201">
        <v>0.97</v>
      </c>
      <c r="AB74" s="201">
        <v>0</v>
      </c>
      <c r="AC74" s="201">
        <v>8.3000000000000007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17.489999999999998</v>
      </c>
      <c r="K75" s="201">
        <v>0.33</v>
      </c>
      <c r="L75" s="201">
        <v>264.08</v>
      </c>
      <c r="M75" s="201">
        <v>1</v>
      </c>
      <c r="N75" s="201">
        <v>1.28</v>
      </c>
      <c r="O75" s="201">
        <v>0</v>
      </c>
      <c r="P75" s="201">
        <v>1.5</v>
      </c>
      <c r="Q75" s="201">
        <v>0.24</v>
      </c>
      <c r="R75" s="201">
        <v>0.46</v>
      </c>
      <c r="S75" s="201">
        <v>0.28000000000000003</v>
      </c>
      <c r="T75" s="201">
        <v>0</v>
      </c>
      <c r="U75" s="201">
        <v>2.2200000000000002</v>
      </c>
      <c r="V75" s="201">
        <v>0.22</v>
      </c>
      <c r="W75" s="201">
        <v>0.48</v>
      </c>
      <c r="X75" s="201">
        <v>1.6</v>
      </c>
      <c r="Y75" s="201">
        <v>0</v>
      </c>
      <c r="Z75" s="201">
        <v>2.74</v>
      </c>
      <c r="AA75" s="201">
        <v>0.97</v>
      </c>
      <c r="AB75" s="201">
        <v>0</v>
      </c>
      <c r="AC75" s="201">
        <v>8.3000000000000007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17.489999999999998</v>
      </c>
      <c r="K76" s="201">
        <v>0.33</v>
      </c>
      <c r="L76" s="201">
        <v>264.08</v>
      </c>
      <c r="M76" s="201">
        <v>1</v>
      </c>
      <c r="N76" s="201">
        <v>1.28</v>
      </c>
      <c r="O76" s="201">
        <v>0</v>
      </c>
      <c r="P76" s="201">
        <v>1.5</v>
      </c>
      <c r="Q76" s="201">
        <v>0.24</v>
      </c>
      <c r="R76" s="201">
        <v>0.46</v>
      </c>
      <c r="S76" s="201">
        <v>0.28000000000000003</v>
      </c>
      <c r="T76" s="201">
        <v>0</v>
      </c>
      <c r="U76" s="201">
        <v>2.2200000000000002</v>
      </c>
      <c r="V76" s="201">
        <v>0.22</v>
      </c>
      <c r="W76" s="201">
        <v>0.37</v>
      </c>
      <c r="X76" s="201">
        <v>1.6</v>
      </c>
      <c r="Y76" s="201">
        <v>0</v>
      </c>
      <c r="Z76" s="201">
        <v>2.74</v>
      </c>
      <c r="AA76" s="201">
        <v>0.97</v>
      </c>
      <c r="AB76" s="201">
        <v>0</v>
      </c>
      <c r="AC76" s="201">
        <v>8.3000000000000007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17.489999999999998</v>
      </c>
      <c r="K77" s="201">
        <v>0.46</v>
      </c>
      <c r="L77" s="201">
        <v>196.53</v>
      </c>
      <c r="M77" s="201">
        <v>1</v>
      </c>
      <c r="N77" s="201">
        <v>1.28</v>
      </c>
      <c r="O77" s="201">
        <v>0</v>
      </c>
      <c r="P77" s="201">
        <v>1.5</v>
      </c>
      <c r="Q77" s="201">
        <v>0.24</v>
      </c>
      <c r="R77" s="201">
        <v>0.46</v>
      </c>
      <c r="S77" s="201">
        <v>0.28000000000000003</v>
      </c>
      <c r="T77" s="201">
        <v>0</v>
      </c>
      <c r="U77" s="201">
        <v>2.2200000000000002</v>
      </c>
      <c r="V77" s="201">
        <v>0.22</v>
      </c>
      <c r="W77" s="201">
        <v>0.37</v>
      </c>
      <c r="X77" s="201">
        <v>1.6</v>
      </c>
      <c r="Y77" s="201">
        <v>0</v>
      </c>
      <c r="Z77" s="201">
        <v>2.74</v>
      </c>
      <c r="AA77" s="201">
        <v>0.97</v>
      </c>
      <c r="AB77" s="201">
        <v>0</v>
      </c>
      <c r="AC77" s="201">
        <v>8.3000000000000007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17.489999999999998</v>
      </c>
      <c r="K78" s="201">
        <v>0.33</v>
      </c>
      <c r="L78" s="201">
        <v>128.99</v>
      </c>
      <c r="M78" s="201">
        <v>1</v>
      </c>
      <c r="N78" s="201">
        <v>1.28</v>
      </c>
      <c r="O78" s="201">
        <v>0</v>
      </c>
      <c r="P78" s="201">
        <v>1.5</v>
      </c>
      <c r="Q78" s="201">
        <v>0.24</v>
      </c>
      <c r="R78" s="201">
        <v>0.45</v>
      </c>
      <c r="S78" s="201">
        <v>0.28000000000000003</v>
      </c>
      <c r="T78" s="201">
        <v>0</v>
      </c>
      <c r="U78" s="201">
        <v>2.2200000000000002</v>
      </c>
      <c r="V78" s="201">
        <v>0.22</v>
      </c>
      <c r="W78" s="201">
        <v>0.37</v>
      </c>
      <c r="X78" s="201">
        <v>1.6</v>
      </c>
      <c r="Y78" s="201">
        <v>0</v>
      </c>
      <c r="Z78" s="201">
        <v>2.74</v>
      </c>
      <c r="AA78" s="201">
        <v>0.97</v>
      </c>
      <c r="AB78" s="201">
        <v>0</v>
      </c>
      <c r="AC78" s="201">
        <v>8.3000000000000007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17.489999999999998</v>
      </c>
      <c r="K79" s="201">
        <v>0.33</v>
      </c>
      <c r="L79" s="201">
        <v>11.57</v>
      </c>
      <c r="M79" s="201">
        <v>1</v>
      </c>
      <c r="N79" s="201">
        <v>1.28</v>
      </c>
      <c r="O79" s="201">
        <v>0</v>
      </c>
      <c r="P79" s="201">
        <v>1.5</v>
      </c>
      <c r="Q79" s="201">
        <v>0.24</v>
      </c>
      <c r="R79" s="201">
        <v>0.45</v>
      </c>
      <c r="S79" s="201">
        <v>0.28000000000000003</v>
      </c>
      <c r="T79" s="201">
        <v>0</v>
      </c>
      <c r="U79" s="201">
        <v>2.2200000000000002</v>
      </c>
      <c r="V79" s="201">
        <v>0.22</v>
      </c>
      <c r="W79" s="201">
        <v>0.48</v>
      </c>
      <c r="X79" s="201">
        <v>1.6</v>
      </c>
      <c r="Y79" s="201">
        <v>0</v>
      </c>
      <c r="Z79" s="201">
        <v>2.42</v>
      </c>
      <c r="AA79" s="201">
        <v>0.97</v>
      </c>
      <c r="AB79" s="201">
        <v>0</v>
      </c>
      <c r="AC79" s="201">
        <v>8.3000000000000007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112.72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17.489999999999998</v>
      </c>
      <c r="K80" s="201">
        <v>0.33</v>
      </c>
      <c r="L80" s="201">
        <v>11.57</v>
      </c>
      <c r="M80" s="201">
        <v>1</v>
      </c>
      <c r="N80" s="201">
        <v>1.28</v>
      </c>
      <c r="O80" s="201">
        <v>0</v>
      </c>
      <c r="P80" s="201">
        <v>1.5</v>
      </c>
      <c r="Q80" s="201">
        <v>0.24</v>
      </c>
      <c r="R80" s="201">
        <v>0.45</v>
      </c>
      <c r="S80" s="201">
        <v>0.28000000000000003</v>
      </c>
      <c r="T80" s="201">
        <v>0</v>
      </c>
      <c r="U80" s="201">
        <v>2.2200000000000002</v>
      </c>
      <c r="V80" s="201">
        <v>0.22</v>
      </c>
      <c r="W80" s="201">
        <v>0.48</v>
      </c>
      <c r="X80" s="201">
        <v>1.6</v>
      </c>
      <c r="Y80" s="201">
        <v>0</v>
      </c>
      <c r="Z80" s="201">
        <v>2.42</v>
      </c>
      <c r="AA80" s="201">
        <v>0.97</v>
      </c>
      <c r="AB80" s="201">
        <v>0</v>
      </c>
      <c r="AC80" s="201">
        <v>8.3000000000000007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112.72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17.489999999999998</v>
      </c>
      <c r="K81" s="201">
        <v>0.32</v>
      </c>
      <c r="L81" s="201">
        <v>11.57</v>
      </c>
      <c r="M81" s="201">
        <v>1</v>
      </c>
      <c r="N81" s="201">
        <v>1.28</v>
      </c>
      <c r="O81" s="201">
        <v>0</v>
      </c>
      <c r="P81" s="201">
        <v>1.5</v>
      </c>
      <c r="Q81" s="201">
        <v>0.24</v>
      </c>
      <c r="R81" s="201">
        <v>0.45</v>
      </c>
      <c r="S81" s="201">
        <v>0.28000000000000003</v>
      </c>
      <c r="T81" s="201">
        <v>0</v>
      </c>
      <c r="U81" s="201">
        <v>2.2200000000000002</v>
      </c>
      <c r="V81" s="201">
        <v>0.22</v>
      </c>
      <c r="W81" s="201">
        <v>0.48</v>
      </c>
      <c r="X81" s="201">
        <v>1.6</v>
      </c>
      <c r="Y81" s="201">
        <v>0</v>
      </c>
      <c r="Z81" s="201">
        <v>2.42</v>
      </c>
      <c r="AA81" s="201">
        <v>0.97</v>
      </c>
      <c r="AB81" s="201">
        <v>0</v>
      </c>
      <c r="AC81" s="201">
        <v>8.3000000000000007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112.72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17.489999999999998</v>
      </c>
      <c r="K82" s="201">
        <v>0.32</v>
      </c>
      <c r="L82" s="201">
        <v>11.57</v>
      </c>
      <c r="M82" s="201">
        <v>1</v>
      </c>
      <c r="N82" s="201">
        <v>1.28</v>
      </c>
      <c r="O82" s="201">
        <v>0</v>
      </c>
      <c r="P82" s="201">
        <v>1.5</v>
      </c>
      <c r="Q82" s="201">
        <v>0.24</v>
      </c>
      <c r="R82" s="201">
        <v>0.45</v>
      </c>
      <c r="S82" s="201">
        <v>0.28000000000000003</v>
      </c>
      <c r="T82" s="201">
        <v>0</v>
      </c>
      <c r="U82" s="201">
        <v>2.2200000000000002</v>
      </c>
      <c r="V82" s="201">
        <v>0.22</v>
      </c>
      <c r="W82" s="201">
        <v>0.48</v>
      </c>
      <c r="X82" s="201">
        <v>1.6</v>
      </c>
      <c r="Y82" s="201">
        <v>0</v>
      </c>
      <c r="Z82" s="201">
        <v>2.42</v>
      </c>
      <c r="AA82" s="201">
        <v>0.97</v>
      </c>
      <c r="AB82" s="201">
        <v>0</v>
      </c>
      <c r="AC82" s="201">
        <v>8.3000000000000007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12.24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17.489999999999998</v>
      </c>
      <c r="K83" s="201">
        <v>0.75</v>
      </c>
      <c r="L83" s="201">
        <v>11.57</v>
      </c>
      <c r="M83" s="201">
        <v>1</v>
      </c>
      <c r="N83" s="201">
        <v>1.28</v>
      </c>
      <c r="O83" s="201">
        <v>0</v>
      </c>
      <c r="P83" s="201">
        <v>1.5</v>
      </c>
      <c r="Q83" s="201">
        <v>0.24</v>
      </c>
      <c r="R83" s="201">
        <v>0.45</v>
      </c>
      <c r="S83" s="201">
        <v>0.28000000000000003</v>
      </c>
      <c r="T83" s="201">
        <v>0</v>
      </c>
      <c r="U83" s="201">
        <v>2.2200000000000002</v>
      </c>
      <c r="V83" s="201">
        <v>0.22</v>
      </c>
      <c r="W83" s="201">
        <v>0.48</v>
      </c>
      <c r="X83" s="201">
        <v>1.6</v>
      </c>
      <c r="Y83" s="201">
        <v>0</v>
      </c>
      <c r="Z83" s="201">
        <v>2.42</v>
      </c>
      <c r="AA83" s="201">
        <v>0.97</v>
      </c>
      <c r="AB83" s="201">
        <v>0</v>
      </c>
      <c r="AC83" s="201">
        <v>8.3000000000000007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12.24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17.489999999999998</v>
      </c>
      <c r="K84" s="201">
        <v>0.33</v>
      </c>
      <c r="L84" s="201">
        <v>11.57</v>
      </c>
      <c r="M84" s="201">
        <v>1</v>
      </c>
      <c r="N84" s="201">
        <v>1.28</v>
      </c>
      <c r="O84" s="201">
        <v>0</v>
      </c>
      <c r="P84" s="201">
        <v>1.5</v>
      </c>
      <c r="Q84" s="201">
        <v>0.24</v>
      </c>
      <c r="R84" s="201">
        <v>0.45</v>
      </c>
      <c r="S84" s="201">
        <v>0.28000000000000003</v>
      </c>
      <c r="T84" s="201">
        <v>0</v>
      </c>
      <c r="U84" s="201">
        <v>2.2200000000000002</v>
      </c>
      <c r="V84" s="201">
        <v>0.22</v>
      </c>
      <c r="W84" s="201">
        <v>0.48</v>
      </c>
      <c r="X84" s="201">
        <v>1.6</v>
      </c>
      <c r="Y84" s="201">
        <v>0</v>
      </c>
      <c r="Z84" s="201">
        <v>2.42</v>
      </c>
      <c r="AA84" s="201">
        <v>0.97</v>
      </c>
      <c r="AB84" s="201">
        <v>0</v>
      </c>
      <c r="AC84" s="201">
        <v>8.89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12.24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17.489999999999998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1.5</v>
      </c>
      <c r="Q85" s="201">
        <v>0.24</v>
      </c>
      <c r="R85" s="201">
        <v>0.45</v>
      </c>
      <c r="S85" s="201">
        <v>0.28000000000000003</v>
      </c>
      <c r="T85" s="201">
        <v>0</v>
      </c>
      <c r="U85" s="201">
        <v>2.2200000000000002</v>
      </c>
      <c r="V85" s="201">
        <v>0.22</v>
      </c>
      <c r="W85" s="201">
        <v>0.48</v>
      </c>
      <c r="X85" s="201">
        <v>1.6</v>
      </c>
      <c r="Y85" s="201">
        <v>0</v>
      </c>
      <c r="Z85" s="201">
        <v>2.42</v>
      </c>
      <c r="AA85" s="201">
        <v>0.97</v>
      </c>
      <c r="AB85" s="201">
        <v>0</v>
      </c>
      <c r="AC85" s="201">
        <v>8.89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12.24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17.489999999999998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1.5</v>
      </c>
      <c r="Q86" s="201">
        <v>0.24</v>
      </c>
      <c r="R86" s="201">
        <v>0.45</v>
      </c>
      <c r="S86" s="201">
        <v>0.28000000000000003</v>
      </c>
      <c r="T86" s="201">
        <v>0</v>
      </c>
      <c r="U86" s="201">
        <v>2.2200000000000002</v>
      </c>
      <c r="V86" s="201">
        <v>0.22</v>
      </c>
      <c r="W86" s="201">
        <v>0.48</v>
      </c>
      <c r="X86" s="201">
        <v>1.6</v>
      </c>
      <c r="Y86" s="201">
        <v>0</v>
      </c>
      <c r="Z86" s="201">
        <v>2.42</v>
      </c>
      <c r="AA86" s="201">
        <v>0.97</v>
      </c>
      <c r="AB86" s="201">
        <v>0</v>
      </c>
      <c r="AC86" s="201">
        <v>9.19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17.489999999999998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1.5</v>
      </c>
      <c r="Q87" s="201">
        <v>0.24</v>
      </c>
      <c r="R87" s="201">
        <v>0.45</v>
      </c>
      <c r="S87" s="201">
        <v>0.28000000000000003</v>
      </c>
      <c r="T87" s="201">
        <v>0</v>
      </c>
      <c r="U87" s="201">
        <v>2.2200000000000002</v>
      </c>
      <c r="V87" s="201">
        <v>0.22</v>
      </c>
      <c r="W87" s="201">
        <v>0.48</v>
      </c>
      <c r="X87" s="201">
        <v>1.6</v>
      </c>
      <c r="Y87" s="201">
        <v>0</v>
      </c>
      <c r="Z87" s="201">
        <v>2.42</v>
      </c>
      <c r="AA87" s="201">
        <v>0.97</v>
      </c>
      <c r="AB87" s="201">
        <v>0</v>
      </c>
      <c r="AC87" s="201">
        <v>9.48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112.72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17.489999999999998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1.5</v>
      </c>
      <c r="Q88" s="201">
        <v>0.24</v>
      </c>
      <c r="R88" s="201">
        <v>0.45</v>
      </c>
      <c r="S88" s="201">
        <v>0.28000000000000003</v>
      </c>
      <c r="T88" s="201">
        <v>0</v>
      </c>
      <c r="U88" s="201">
        <v>2.2200000000000002</v>
      </c>
      <c r="V88" s="201">
        <v>0.22</v>
      </c>
      <c r="W88" s="201">
        <v>0.48</v>
      </c>
      <c r="X88" s="201">
        <v>1.6</v>
      </c>
      <c r="Y88" s="201">
        <v>0</v>
      </c>
      <c r="Z88" s="201">
        <v>2.42</v>
      </c>
      <c r="AA88" s="201">
        <v>0.97</v>
      </c>
      <c r="AB88" s="201">
        <v>0</v>
      </c>
      <c r="AC88" s="201">
        <v>9.48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112.72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17.489999999999998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1.5</v>
      </c>
      <c r="Q89" s="201">
        <v>0.24</v>
      </c>
      <c r="R89" s="201">
        <v>0.45</v>
      </c>
      <c r="S89" s="201">
        <v>0.28000000000000003</v>
      </c>
      <c r="T89" s="201">
        <v>0</v>
      </c>
      <c r="U89" s="201">
        <v>2.2200000000000002</v>
      </c>
      <c r="V89" s="201">
        <v>0.21</v>
      </c>
      <c r="W89" s="201">
        <v>0.48</v>
      </c>
      <c r="X89" s="201">
        <v>1.6</v>
      </c>
      <c r="Y89" s="201">
        <v>0</v>
      </c>
      <c r="Z89" s="201">
        <v>2.42</v>
      </c>
      <c r="AA89" s="201">
        <v>0.97</v>
      </c>
      <c r="AB89" s="201">
        <v>0</v>
      </c>
      <c r="AC89" s="201">
        <v>9.48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112.72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17.489999999999998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1.5</v>
      </c>
      <c r="Q90" s="201">
        <v>0.24</v>
      </c>
      <c r="R90" s="201">
        <v>0.45</v>
      </c>
      <c r="S90" s="201">
        <v>0.28000000000000003</v>
      </c>
      <c r="T90" s="201">
        <v>0</v>
      </c>
      <c r="U90" s="201">
        <v>2.2200000000000002</v>
      </c>
      <c r="V90" s="201">
        <v>0.21</v>
      </c>
      <c r="W90" s="201">
        <v>0.48</v>
      </c>
      <c r="X90" s="201">
        <v>1.6</v>
      </c>
      <c r="Y90" s="201">
        <v>0</v>
      </c>
      <c r="Z90" s="201">
        <v>2.42</v>
      </c>
      <c r="AA90" s="201">
        <v>0.97</v>
      </c>
      <c r="AB90" s="201">
        <v>0</v>
      </c>
      <c r="AC90" s="201">
        <v>9.48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112.72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12.4</v>
      </c>
      <c r="E91" s="201">
        <v>0</v>
      </c>
      <c r="F91" s="201">
        <v>0</v>
      </c>
      <c r="G91" s="201">
        <v>18.989999999999998</v>
      </c>
      <c r="H91" s="201">
        <v>0</v>
      </c>
      <c r="I91" s="201">
        <v>0</v>
      </c>
      <c r="J91" s="201">
        <v>17.489999999999998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1.5</v>
      </c>
      <c r="Q91" s="201">
        <v>0.24</v>
      </c>
      <c r="R91" s="201">
        <v>0.45</v>
      </c>
      <c r="S91" s="201">
        <v>0.28000000000000003</v>
      </c>
      <c r="T91" s="201">
        <v>0</v>
      </c>
      <c r="U91" s="201">
        <v>2.2200000000000002</v>
      </c>
      <c r="V91" s="201">
        <v>0.21</v>
      </c>
      <c r="W91" s="201">
        <v>0.48</v>
      </c>
      <c r="X91" s="201">
        <v>1.6</v>
      </c>
      <c r="Y91" s="201">
        <v>0</v>
      </c>
      <c r="Z91" s="201">
        <v>2.42</v>
      </c>
      <c r="AA91" s="201">
        <v>0.97</v>
      </c>
      <c r="AB91" s="201">
        <v>0</v>
      </c>
      <c r="AC91" s="201">
        <v>9.48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112.72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12.4</v>
      </c>
      <c r="E92" s="201">
        <v>0</v>
      </c>
      <c r="F92" s="201">
        <v>0</v>
      </c>
      <c r="G92" s="201">
        <v>18.989999999999998</v>
      </c>
      <c r="H92" s="201">
        <v>0</v>
      </c>
      <c r="I92" s="201">
        <v>0</v>
      </c>
      <c r="J92" s="201">
        <v>17.489999999999998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1.5</v>
      </c>
      <c r="Q92" s="201">
        <v>0.24</v>
      </c>
      <c r="R92" s="201">
        <v>0.45</v>
      </c>
      <c r="S92" s="201">
        <v>0.28000000000000003</v>
      </c>
      <c r="T92" s="201">
        <v>0</v>
      </c>
      <c r="U92" s="201">
        <v>2.2200000000000002</v>
      </c>
      <c r="V92" s="201">
        <v>0.21</v>
      </c>
      <c r="W92" s="201">
        <v>0.48</v>
      </c>
      <c r="X92" s="201">
        <v>1.6</v>
      </c>
      <c r="Y92" s="201">
        <v>0</v>
      </c>
      <c r="Z92" s="201">
        <v>2.42</v>
      </c>
      <c r="AA92" s="201">
        <v>0.97</v>
      </c>
      <c r="AB92" s="201">
        <v>0</v>
      </c>
      <c r="AC92" s="201">
        <v>9.48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112.72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12.4</v>
      </c>
      <c r="E93" s="201">
        <v>0</v>
      </c>
      <c r="F93" s="201">
        <v>0</v>
      </c>
      <c r="G93" s="201">
        <v>18.989999999999998</v>
      </c>
      <c r="H93" s="201">
        <v>0</v>
      </c>
      <c r="I93" s="201">
        <v>0</v>
      </c>
      <c r="J93" s="201">
        <v>17.489999999999998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1.5</v>
      </c>
      <c r="Q93" s="201">
        <v>0.24</v>
      </c>
      <c r="R93" s="201">
        <v>0.45</v>
      </c>
      <c r="S93" s="201">
        <v>0.28000000000000003</v>
      </c>
      <c r="T93" s="201">
        <v>0</v>
      </c>
      <c r="U93" s="201">
        <v>2.2200000000000002</v>
      </c>
      <c r="V93" s="201">
        <v>0.21</v>
      </c>
      <c r="W93" s="201">
        <v>0.48</v>
      </c>
      <c r="X93" s="201">
        <v>1.6</v>
      </c>
      <c r="Y93" s="201">
        <v>0</v>
      </c>
      <c r="Z93" s="201">
        <v>2.42</v>
      </c>
      <c r="AA93" s="201">
        <v>0.97</v>
      </c>
      <c r="AB93" s="201">
        <v>0</v>
      </c>
      <c r="AC93" s="201">
        <v>9.48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112.72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12.4</v>
      </c>
      <c r="E94" s="201">
        <v>0</v>
      </c>
      <c r="F94" s="201">
        <v>0</v>
      </c>
      <c r="G94" s="201">
        <v>18.989999999999998</v>
      </c>
      <c r="H94" s="201">
        <v>0</v>
      </c>
      <c r="I94" s="201">
        <v>0</v>
      </c>
      <c r="J94" s="201">
        <v>17.489999999999998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1.5</v>
      </c>
      <c r="Q94" s="201">
        <v>0.24</v>
      </c>
      <c r="R94" s="201">
        <v>0.45</v>
      </c>
      <c r="S94" s="201">
        <v>0.28000000000000003</v>
      </c>
      <c r="T94" s="201">
        <v>0</v>
      </c>
      <c r="U94" s="201">
        <v>2.2200000000000002</v>
      </c>
      <c r="V94" s="201">
        <v>0.21</v>
      </c>
      <c r="W94" s="201">
        <v>0.48</v>
      </c>
      <c r="X94" s="201">
        <v>1.6</v>
      </c>
      <c r="Y94" s="201">
        <v>0</v>
      </c>
      <c r="Z94" s="201">
        <v>2.42</v>
      </c>
      <c r="AA94" s="201">
        <v>0.97</v>
      </c>
      <c r="AB94" s="201">
        <v>0</v>
      </c>
      <c r="AC94" s="201">
        <v>9.48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112.72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12.4</v>
      </c>
      <c r="E95" s="201">
        <v>0</v>
      </c>
      <c r="F95" s="201">
        <v>0</v>
      </c>
      <c r="G95" s="201">
        <v>18.989999999999998</v>
      </c>
      <c r="H95" s="201">
        <v>0</v>
      </c>
      <c r="I95" s="201">
        <v>0</v>
      </c>
      <c r="J95" s="201">
        <v>17.489999999999998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1.5</v>
      </c>
      <c r="Q95" s="201">
        <v>0.24</v>
      </c>
      <c r="R95" s="201">
        <v>0.45</v>
      </c>
      <c r="S95" s="201">
        <v>0.28000000000000003</v>
      </c>
      <c r="T95" s="201">
        <v>0</v>
      </c>
      <c r="U95" s="201">
        <v>2.2200000000000002</v>
      </c>
      <c r="V95" s="201">
        <v>0.21</v>
      </c>
      <c r="W95" s="201">
        <v>0.48</v>
      </c>
      <c r="X95" s="201">
        <v>1.6</v>
      </c>
      <c r="Y95" s="201">
        <v>0</v>
      </c>
      <c r="Z95" s="201">
        <v>2.42</v>
      </c>
      <c r="AA95" s="201">
        <v>0.97</v>
      </c>
      <c r="AB95" s="201">
        <v>0</v>
      </c>
      <c r="AC95" s="201">
        <v>9.48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112.72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12.4</v>
      </c>
      <c r="E96" s="201">
        <v>0</v>
      </c>
      <c r="F96" s="201">
        <v>0</v>
      </c>
      <c r="G96" s="201">
        <v>18.989999999999998</v>
      </c>
      <c r="H96" s="201">
        <v>0</v>
      </c>
      <c r="I96" s="201">
        <v>0</v>
      </c>
      <c r="J96" s="201">
        <v>17.489999999999998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1.5</v>
      </c>
      <c r="Q96" s="201">
        <v>0.24</v>
      </c>
      <c r="R96" s="201">
        <v>0.45</v>
      </c>
      <c r="S96" s="201">
        <v>0.28000000000000003</v>
      </c>
      <c r="T96" s="201">
        <v>0</v>
      </c>
      <c r="U96" s="201">
        <v>2.2200000000000002</v>
      </c>
      <c r="V96" s="201">
        <v>0.21</v>
      </c>
      <c r="W96" s="201">
        <v>0.48</v>
      </c>
      <c r="X96" s="201">
        <v>1.6</v>
      </c>
      <c r="Y96" s="201">
        <v>0</v>
      </c>
      <c r="Z96" s="201">
        <v>2.42</v>
      </c>
      <c r="AA96" s="201">
        <v>0.97</v>
      </c>
      <c r="AB96" s="201">
        <v>0</v>
      </c>
      <c r="AC96" s="201">
        <v>9.48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112.72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12.4</v>
      </c>
      <c r="E97" s="201">
        <v>0</v>
      </c>
      <c r="F97" s="201">
        <v>0</v>
      </c>
      <c r="G97" s="201">
        <v>18.989999999999998</v>
      </c>
      <c r="H97" s="201">
        <v>0</v>
      </c>
      <c r="I97" s="201">
        <v>0</v>
      </c>
      <c r="J97" s="201">
        <v>17.489999999999998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1.5</v>
      </c>
      <c r="Q97" s="201">
        <v>0.24</v>
      </c>
      <c r="R97" s="201">
        <v>0.45</v>
      </c>
      <c r="S97" s="201">
        <v>0.28000000000000003</v>
      </c>
      <c r="T97" s="201">
        <v>0</v>
      </c>
      <c r="U97" s="201">
        <v>2.2200000000000002</v>
      </c>
      <c r="V97" s="201">
        <v>0.21</v>
      </c>
      <c r="W97" s="201">
        <v>0.48</v>
      </c>
      <c r="X97" s="201">
        <v>1.6</v>
      </c>
      <c r="Y97" s="201">
        <v>0</v>
      </c>
      <c r="Z97" s="201">
        <v>2.42</v>
      </c>
      <c r="AA97" s="201">
        <v>0.97</v>
      </c>
      <c r="AB97" s="201">
        <v>0</v>
      </c>
      <c r="AC97" s="201">
        <v>9.48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112.72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12.4</v>
      </c>
      <c r="E98" s="201">
        <v>0</v>
      </c>
      <c r="F98" s="201">
        <v>0</v>
      </c>
      <c r="G98" s="201">
        <v>18.989999999999998</v>
      </c>
      <c r="H98" s="201">
        <v>0</v>
      </c>
      <c r="I98" s="201">
        <v>0</v>
      </c>
      <c r="J98" s="201">
        <v>17.489999999999998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1.5</v>
      </c>
      <c r="Q98" s="201">
        <v>0.24</v>
      </c>
      <c r="R98" s="201">
        <v>0.45</v>
      </c>
      <c r="S98" s="201">
        <v>0.28000000000000003</v>
      </c>
      <c r="T98" s="201">
        <v>0</v>
      </c>
      <c r="U98" s="201">
        <v>2.2200000000000002</v>
      </c>
      <c r="V98" s="201">
        <v>0.21</v>
      </c>
      <c r="W98" s="201">
        <v>0.48</v>
      </c>
      <c r="X98" s="201">
        <v>1.6</v>
      </c>
      <c r="Y98" s="201">
        <v>0</v>
      </c>
      <c r="Z98" s="201">
        <v>2.42</v>
      </c>
      <c r="AA98" s="201">
        <v>0.97</v>
      </c>
      <c r="AB98" s="201">
        <v>0</v>
      </c>
      <c r="AC98" s="201">
        <v>9.48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112.72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0.29512250000000029</v>
      </c>
      <c r="E99">
        <f t="shared" si="0"/>
        <v>0</v>
      </c>
      <c r="F99">
        <f t="shared" si="0"/>
        <v>0</v>
      </c>
      <c r="G99">
        <f t="shared" si="0"/>
        <v>0.4716800000000001</v>
      </c>
      <c r="H99">
        <f t="shared" si="0"/>
        <v>0</v>
      </c>
      <c r="I99">
        <f t="shared" si="0"/>
        <v>0</v>
      </c>
      <c r="J99">
        <f t="shared" si="0"/>
        <v>0.44193500000000047</v>
      </c>
      <c r="K99">
        <f t="shared" si="0"/>
        <v>5.9732500000000126E-2</v>
      </c>
      <c r="L99">
        <f t="shared" si="0"/>
        <v>4.0093099999999975</v>
      </c>
      <c r="M99">
        <f t="shared" si="0"/>
        <v>2.4E-2</v>
      </c>
      <c r="N99">
        <f t="shared" si="0"/>
        <v>3.0720000000000022E-2</v>
      </c>
      <c r="O99">
        <f t="shared" si="0"/>
        <v>0</v>
      </c>
      <c r="P99">
        <f t="shared" si="0"/>
        <v>3.7085000000000028E-2</v>
      </c>
      <c r="Q99">
        <f t="shared" si="0"/>
        <v>2.3339999999999958E-2</v>
      </c>
      <c r="R99">
        <f t="shared" si="0"/>
        <v>4.2259999999999964E-2</v>
      </c>
      <c r="S99">
        <f t="shared" si="0"/>
        <v>2.7787500000000027E-2</v>
      </c>
      <c r="T99">
        <f t="shared" si="0"/>
        <v>0</v>
      </c>
      <c r="U99">
        <f t="shared" si="0"/>
        <v>5.2967499999999994E-2</v>
      </c>
      <c r="V99">
        <f t="shared" si="0"/>
        <v>1.5004999999999987E-2</v>
      </c>
      <c r="W99">
        <f t="shared" si="0"/>
        <v>2.265750000000006E-2</v>
      </c>
      <c r="X99">
        <f t="shared" si="0"/>
        <v>7.4902500000000136E-2</v>
      </c>
      <c r="Y99">
        <f t="shared" si="0"/>
        <v>0</v>
      </c>
      <c r="Z99">
        <f t="shared" si="0"/>
        <v>0.28157500000000041</v>
      </c>
      <c r="AA99">
        <f t="shared" si="0"/>
        <v>0.10094500000000024</v>
      </c>
      <c r="AB99">
        <f t="shared" si="0"/>
        <v>0</v>
      </c>
      <c r="AC99">
        <f t="shared" si="0"/>
        <v>0.22343499999999972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7.0399999999999985E-3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3.4913799999999937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-5.423</v>
      </c>
      <c r="D4" s="82">
        <v>0</v>
      </c>
      <c r="E4" s="82">
        <v>0</v>
      </c>
      <c r="F4" s="82">
        <v>0</v>
      </c>
      <c r="G4" s="82">
        <v>-5.423</v>
      </c>
      <c r="H4" s="76"/>
      <c r="I4" s="31">
        <v>2</v>
      </c>
      <c r="J4" s="82">
        <v>5.423</v>
      </c>
      <c r="K4" s="82">
        <v>0</v>
      </c>
      <c r="L4" s="82">
        <v>0</v>
      </c>
      <c r="M4" s="82">
        <v>4.577</v>
      </c>
      <c r="N4" s="82">
        <v>10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-4.577</v>
      </c>
      <c r="AG4" s="82">
        <v>0</v>
      </c>
      <c r="AH4" s="82">
        <v>0</v>
      </c>
      <c r="AI4" s="82">
        <v>-4.577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5.423</v>
      </c>
      <c r="AV4" s="83">
        <f t="shared" si="0"/>
        <v>0</v>
      </c>
      <c r="AW4" s="83">
        <f t="shared" si="0"/>
        <v>0</v>
      </c>
      <c r="AX4" s="83">
        <f t="shared" si="0"/>
        <v>4.577</v>
      </c>
      <c r="AY4" s="83">
        <f t="shared" ref="AY4:AY67" si="14">-SUM(AU4:AX4)</f>
        <v>-10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54.230000000000004</v>
      </c>
      <c r="CF4" s="80">
        <f t="shared" si="5"/>
        <v>0</v>
      </c>
      <c r="CG4" s="80">
        <f t="shared" si="5"/>
        <v>0</v>
      </c>
      <c r="CH4" s="80">
        <f t="shared" si="5"/>
        <v>45.769999999999996</v>
      </c>
      <c r="CI4" s="80">
        <f t="shared" ref="CI4:CI67" si="24">SUM(CE4:CH4)</f>
        <v>100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5.423</v>
      </c>
      <c r="DG4" s="81">
        <f t="shared" ref="DG4:DG67" si="32">AY4+AN4+BC4+BJ4+BQ4</f>
        <v>-10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4.577</v>
      </c>
      <c r="DK4" s="84">
        <f t="shared" si="9"/>
        <v>0</v>
      </c>
    </row>
    <row r="5" spans="1:115" ht="15.75" thickBot="1">
      <c r="A5" s="76"/>
      <c r="B5" s="31">
        <v>3</v>
      </c>
      <c r="C5" s="82">
        <v>-8.1349999999999998</v>
      </c>
      <c r="D5" s="82">
        <v>0</v>
      </c>
      <c r="E5" s="82">
        <v>0</v>
      </c>
      <c r="F5" s="82">
        <v>0</v>
      </c>
      <c r="G5" s="82">
        <v>-8.1349999999999998</v>
      </c>
      <c r="H5" s="76"/>
      <c r="I5" s="31">
        <v>3</v>
      </c>
      <c r="J5" s="82">
        <v>8.1349999999999998</v>
      </c>
      <c r="K5" s="82">
        <v>0</v>
      </c>
      <c r="L5" s="82">
        <v>0</v>
      </c>
      <c r="M5" s="82">
        <v>6.8650000000000002</v>
      </c>
      <c r="N5" s="82">
        <v>15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-6.8650000000000002</v>
      </c>
      <c r="AG5" s="82">
        <v>0</v>
      </c>
      <c r="AH5" s="82">
        <v>0</v>
      </c>
      <c r="AI5" s="82">
        <v>-6.8650000000000002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8.1349999999999998</v>
      </c>
      <c r="AV5" s="83">
        <f t="shared" si="0"/>
        <v>0</v>
      </c>
      <c r="AW5" s="83">
        <f t="shared" si="0"/>
        <v>0</v>
      </c>
      <c r="AX5" s="83">
        <f t="shared" si="0"/>
        <v>6.8650000000000002</v>
      </c>
      <c r="AY5" s="83">
        <f t="shared" si="14"/>
        <v>-15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81.349999999999994</v>
      </c>
      <c r="CF5" s="80">
        <f t="shared" si="5"/>
        <v>0</v>
      </c>
      <c r="CG5" s="80">
        <f t="shared" si="5"/>
        <v>0</v>
      </c>
      <c r="CH5" s="80">
        <f t="shared" si="5"/>
        <v>68.650000000000006</v>
      </c>
      <c r="CI5" s="80">
        <f t="shared" si="24"/>
        <v>150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8.1349999999999998</v>
      </c>
      <c r="DG5" s="81">
        <f t="shared" si="32"/>
        <v>-15</v>
      </c>
      <c r="DH5" s="81">
        <f t="shared" si="33"/>
        <v>0</v>
      </c>
      <c r="DI5" s="81">
        <f t="shared" si="34"/>
        <v>0</v>
      </c>
      <c r="DJ5" s="81">
        <f t="shared" si="35"/>
        <v>6.8650000000000002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-16.27</v>
      </c>
      <c r="D6" s="82">
        <v>0</v>
      </c>
      <c r="E6" s="82">
        <v>0</v>
      </c>
      <c r="F6" s="82">
        <v>0</v>
      </c>
      <c r="G6" s="82">
        <v>-16.27</v>
      </c>
      <c r="H6" s="76"/>
      <c r="I6" s="31">
        <v>4</v>
      </c>
      <c r="J6" s="82">
        <v>16.27</v>
      </c>
      <c r="K6" s="82">
        <v>0</v>
      </c>
      <c r="L6" s="82">
        <v>0</v>
      </c>
      <c r="M6" s="82">
        <v>13.73</v>
      </c>
      <c r="N6" s="82">
        <v>30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-13.73</v>
      </c>
      <c r="AG6" s="82">
        <v>0</v>
      </c>
      <c r="AH6" s="82">
        <v>0</v>
      </c>
      <c r="AI6" s="82">
        <v>-13.73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16.27</v>
      </c>
      <c r="AV6" s="83">
        <f t="shared" si="0"/>
        <v>0</v>
      </c>
      <c r="AW6" s="83">
        <f t="shared" si="0"/>
        <v>0</v>
      </c>
      <c r="AX6" s="83">
        <f t="shared" si="0"/>
        <v>13.73</v>
      </c>
      <c r="AY6" s="83">
        <f t="shared" si="14"/>
        <v>-30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162.69999999999999</v>
      </c>
      <c r="CF6" s="80">
        <f t="shared" si="5"/>
        <v>0</v>
      </c>
      <c r="CG6" s="80">
        <f t="shared" si="5"/>
        <v>0</v>
      </c>
      <c r="CH6" s="80">
        <f t="shared" si="5"/>
        <v>137.30000000000001</v>
      </c>
      <c r="CI6" s="80">
        <f t="shared" si="24"/>
        <v>300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16.27</v>
      </c>
      <c r="DG6" s="81">
        <f t="shared" si="32"/>
        <v>-30</v>
      </c>
      <c r="DH6" s="81">
        <f t="shared" si="33"/>
        <v>0</v>
      </c>
      <c r="DI6" s="81">
        <f t="shared" si="34"/>
        <v>0</v>
      </c>
      <c r="DJ6" s="81">
        <f t="shared" si="35"/>
        <v>13.73</v>
      </c>
      <c r="DK6" s="84">
        <f t="shared" si="9"/>
        <v>0</v>
      </c>
    </row>
    <row r="7" spans="1:115" ht="15.75" thickBot="1">
      <c r="A7" s="76"/>
      <c r="B7" s="31">
        <v>5</v>
      </c>
      <c r="C7" s="82">
        <v>-24.405000000000001</v>
      </c>
      <c r="D7" s="82">
        <v>0</v>
      </c>
      <c r="E7" s="82">
        <v>0</v>
      </c>
      <c r="F7" s="82">
        <v>0</v>
      </c>
      <c r="G7" s="82">
        <v>-24.405000000000001</v>
      </c>
      <c r="H7" s="76"/>
      <c r="I7" s="31">
        <v>5</v>
      </c>
      <c r="J7" s="82">
        <v>24.405000000000001</v>
      </c>
      <c r="K7" s="82">
        <v>0</v>
      </c>
      <c r="L7" s="82">
        <v>0</v>
      </c>
      <c r="M7" s="82">
        <v>20.594999999999999</v>
      </c>
      <c r="N7" s="82">
        <v>45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-20.594999999999999</v>
      </c>
      <c r="AG7" s="82">
        <v>0</v>
      </c>
      <c r="AH7" s="82">
        <v>0</v>
      </c>
      <c r="AI7" s="82">
        <v>-20.594999999999999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24.405000000000001</v>
      </c>
      <c r="AV7" s="83">
        <f t="shared" si="0"/>
        <v>0</v>
      </c>
      <c r="AW7" s="83">
        <f t="shared" si="0"/>
        <v>0</v>
      </c>
      <c r="AX7" s="83">
        <f t="shared" si="0"/>
        <v>20.594999999999999</v>
      </c>
      <c r="AY7" s="83">
        <f t="shared" si="14"/>
        <v>-45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244.05</v>
      </c>
      <c r="CF7" s="80">
        <f t="shared" si="5"/>
        <v>0</v>
      </c>
      <c r="CG7" s="80">
        <f t="shared" si="5"/>
        <v>0</v>
      </c>
      <c r="CH7" s="80">
        <f t="shared" si="5"/>
        <v>205.95</v>
      </c>
      <c r="CI7" s="80">
        <f t="shared" si="24"/>
        <v>450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24.405000000000001</v>
      </c>
      <c r="DG7" s="81">
        <f t="shared" si="32"/>
        <v>-45</v>
      </c>
      <c r="DH7" s="81">
        <f t="shared" si="33"/>
        <v>0</v>
      </c>
      <c r="DI7" s="81">
        <f t="shared" si="34"/>
        <v>0</v>
      </c>
      <c r="DJ7" s="81">
        <f t="shared" si="35"/>
        <v>20.594999999999999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-32.54</v>
      </c>
      <c r="D8" s="82">
        <v>0</v>
      </c>
      <c r="E8" s="82">
        <v>0</v>
      </c>
      <c r="F8" s="82">
        <v>0</v>
      </c>
      <c r="G8" s="82">
        <v>-32.54</v>
      </c>
      <c r="H8" s="76"/>
      <c r="I8" s="31">
        <v>6</v>
      </c>
      <c r="J8" s="82">
        <v>32.54</v>
      </c>
      <c r="K8" s="82">
        <v>0</v>
      </c>
      <c r="L8" s="82">
        <v>0</v>
      </c>
      <c r="M8" s="82">
        <v>27.46</v>
      </c>
      <c r="N8" s="82">
        <v>60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-27.46</v>
      </c>
      <c r="AG8" s="82">
        <v>0</v>
      </c>
      <c r="AH8" s="82">
        <v>0</v>
      </c>
      <c r="AI8" s="82">
        <v>-27.46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32.54</v>
      </c>
      <c r="AV8" s="83">
        <f t="shared" si="0"/>
        <v>0</v>
      </c>
      <c r="AW8" s="83">
        <f t="shared" si="0"/>
        <v>0</v>
      </c>
      <c r="AX8" s="83">
        <f t="shared" si="0"/>
        <v>27.46</v>
      </c>
      <c r="AY8" s="83">
        <f t="shared" si="14"/>
        <v>-60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325.39999999999998</v>
      </c>
      <c r="CF8" s="80">
        <f t="shared" si="5"/>
        <v>0</v>
      </c>
      <c r="CG8" s="80">
        <f t="shared" si="5"/>
        <v>0</v>
      </c>
      <c r="CH8" s="80">
        <f t="shared" si="5"/>
        <v>274.60000000000002</v>
      </c>
      <c r="CI8" s="80">
        <f t="shared" si="24"/>
        <v>600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32.54</v>
      </c>
      <c r="DG8" s="81">
        <f t="shared" si="32"/>
        <v>-60</v>
      </c>
      <c r="DH8" s="81">
        <f t="shared" si="33"/>
        <v>0</v>
      </c>
      <c r="DI8" s="81">
        <f t="shared" si="34"/>
        <v>0</v>
      </c>
      <c r="DJ8" s="81">
        <f t="shared" si="35"/>
        <v>27.46</v>
      </c>
      <c r="DK8" s="84">
        <f t="shared" si="9"/>
        <v>0</v>
      </c>
    </row>
    <row r="9" spans="1:115" ht="15.75" thickBot="1">
      <c r="A9" s="76"/>
      <c r="B9" s="31">
        <v>7</v>
      </c>
      <c r="C9" s="82">
        <v>-40.673999999999999</v>
      </c>
      <c r="D9" s="82">
        <v>0</v>
      </c>
      <c r="E9" s="82">
        <v>0</v>
      </c>
      <c r="F9" s="82">
        <v>0</v>
      </c>
      <c r="G9" s="82">
        <v>-40.673999999999999</v>
      </c>
      <c r="H9" s="76"/>
      <c r="I9" s="31">
        <v>7</v>
      </c>
      <c r="J9" s="82">
        <v>40.673999999999999</v>
      </c>
      <c r="K9" s="82">
        <v>0</v>
      </c>
      <c r="L9" s="82">
        <v>0</v>
      </c>
      <c r="M9" s="82">
        <v>34.326000000000001</v>
      </c>
      <c r="N9" s="82">
        <v>75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-34.326000000000001</v>
      </c>
      <c r="AG9" s="82">
        <v>0</v>
      </c>
      <c r="AH9" s="82">
        <v>0</v>
      </c>
      <c r="AI9" s="82">
        <v>-34.326000000000001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40.673999999999999</v>
      </c>
      <c r="AV9" s="83">
        <f t="shared" si="0"/>
        <v>0</v>
      </c>
      <c r="AW9" s="83">
        <f t="shared" si="0"/>
        <v>0</v>
      </c>
      <c r="AX9" s="83">
        <f t="shared" si="0"/>
        <v>34.326000000000001</v>
      </c>
      <c r="AY9" s="83">
        <f t="shared" si="14"/>
        <v>-75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406.74</v>
      </c>
      <c r="CF9" s="80">
        <f t="shared" si="5"/>
        <v>0</v>
      </c>
      <c r="CG9" s="80">
        <f t="shared" si="5"/>
        <v>0</v>
      </c>
      <c r="CH9" s="80">
        <f t="shared" si="5"/>
        <v>343.26</v>
      </c>
      <c r="CI9" s="80">
        <f t="shared" si="24"/>
        <v>750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40.673999999999999</v>
      </c>
      <c r="DG9" s="81">
        <f t="shared" si="32"/>
        <v>-75</v>
      </c>
      <c r="DH9" s="81">
        <f t="shared" si="33"/>
        <v>0</v>
      </c>
      <c r="DI9" s="81">
        <f t="shared" si="34"/>
        <v>0</v>
      </c>
      <c r="DJ9" s="81">
        <f t="shared" si="35"/>
        <v>34.326000000000001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-51.521000000000001</v>
      </c>
      <c r="D10" s="82">
        <v>0</v>
      </c>
      <c r="E10" s="82">
        <v>0</v>
      </c>
      <c r="F10" s="82">
        <v>0</v>
      </c>
      <c r="G10" s="82">
        <v>-51.521000000000001</v>
      </c>
      <c r="H10" s="76"/>
      <c r="I10" s="31">
        <v>8</v>
      </c>
      <c r="J10" s="82">
        <v>51.521000000000001</v>
      </c>
      <c r="K10" s="82">
        <v>0</v>
      </c>
      <c r="L10" s="82">
        <v>0</v>
      </c>
      <c r="M10" s="82">
        <v>43.478999999999999</v>
      </c>
      <c r="N10" s="82">
        <v>95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-43.478999999999999</v>
      </c>
      <c r="AG10" s="82">
        <v>0</v>
      </c>
      <c r="AH10" s="82">
        <v>0</v>
      </c>
      <c r="AI10" s="82">
        <v>-43.478999999999999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51.521000000000001</v>
      </c>
      <c r="AV10" s="83">
        <f t="shared" si="0"/>
        <v>0</v>
      </c>
      <c r="AW10" s="83">
        <f t="shared" si="0"/>
        <v>0</v>
      </c>
      <c r="AX10" s="83">
        <f t="shared" si="0"/>
        <v>43.478999999999999</v>
      </c>
      <c r="AY10" s="83">
        <f t="shared" si="14"/>
        <v>-95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515.21</v>
      </c>
      <c r="CF10" s="80">
        <f t="shared" si="5"/>
        <v>0</v>
      </c>
      <c r="CG10" s="80">
        <f t="shared" si="5"/>
        <v>0</v>
      </c>
      <c r="CH10" s="80">
        <f t="shared" si="5"/>
        <v>434.78999999999996</v>
      </c>
      <c r="CI10" s="80">
        <f t="shared" si="24"/>
        <v>950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51.521000000000001</v>
      </c>
      <c r="DG10" s="81">
        <f t="shared" si="32"/>
        <v>-95</v>
      </c>
      <c r="DH10" s="81">
        <f t="shared" si="33"/>
        <v>0</v>
      </c>
      <c r="DI10" s="81">
        <f t="shared" si="34"/>
        <v>0</v>
      </c>
      <c r="DJ10" s="81">
        <f t="shared" si="35"/>
        <v>43.478999999999999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-78.701999999999998</v>
      </c>
      <c r="D11" s="82">
        <v>0</v>
      </c>
      <c r="E11" s="82">
        <v>0</v>
      </c>
      <c r="F11" s="82">
        <v>0</v>
      </c>
      <c r="G11" s="82">
        <v>-78.701999999999998</v>
      </c>
      <c r="H11" s="76"/>
      <c r="I11" s="31">
        <v>9</v>
      </c>
      <c r="J11" s="82">
        <v>78.701999999999998</v>
      </c>
      <c r="K11" s="82">
        <v>0</v>
      </c>
      <c r="L11" s="82">
        <v>0</v>
      </c>
      <c r="M11" s="82">
        <v>36.298000000000002</v>
      </c>
      <c r="N11" s="82">
        <v>115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-36.298000000000002</v>
      </c>
      <c r="AG11" s="82">
        <v>0</v>
      </c>
      <c r="AH11" s="82">
        <v>0</v>
      </c>
      <c r="AI11" s="82">
        <v>-36.298000000000002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78.701999999999998</v>
      </c>
      <c r="AV11" s="83">
        <f t="shared" si="0"/>
        <v>0</v>
      </c>
      <c r="AW11" s="83">
        <f t="shared" si="0"/>
        <v>0</v>
      </c>
      <c r="AX11" s="83">
        <f t="shared" si="0"/>
        <v>36.298000000000002</v>
      </c>
      <c r="AY11" s="83">
        <f t="shared" si="14"/>
        <v>-115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787.02</v>
      </c>
      <c r="CF11" s="80">
        <f t="shared" si="5"/>
        <v>0</v>
      </c>
      <c r="CG11" s="80">
        <f t="shared" si="5"/>
        <v>0</v>
      </c>
      <c r="CH11" s="80">
        <f t="shared" si="5"/>
        <v>362.98</v>
      </c>
      <c r="CI11" s="80">
        <f t="shared" si="24"/>
        <v>1150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78.701999999999998</v>
      </c>
      <c r="DG11" s="81">
        <f t="shared" si="32"/>
        <v>-115</v>
      </c>
      <c r="DH11" s="81">
        <f t="shared" si="33"/>
        <v>0</v>
      </c>
      <c r="DI11" s="81">
        <f t="shared" si="34"/>
        <v>0</v>
      </c>
      <c r="DJ11" s="81">
        <f t="shared" si="35"/>
        <v>36.298000000000002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-125.402</v>
      </c>
      <c r="D12" s="82">
        <v>0</v>
      </c>
      <c r="E12" s="82">
        <v>0</v>
      </c>
      <c r="F12" s="82">
        <v>0</v>
      </c>
      <c r="G12" s="82">
        <v>-125.402</v>
      </c>
      <c r="H12" s="76"/>
      <c r="I12" s="31">
        <v>10</v>
      </c>
      <c r="J12" s="82">
        <v>125.402</v>
      </c>
      <c r="K12" s="82">
        <v>0</v>
      </c>
      <c r="L12" s="82">
        <v>0</v>
      </c>
      <c r="M12" s="82">
        <v>9.5980000000000008</v>
      </c>
      <c r="N12" s="82">
        <v>135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-9.5980000000000008</v>
      </c>
      <c r="AG12" s="82">
        <v>0</v>
      </c>
      <c r="AH12" s="82">
        <v>0</v>
      </c>
      <c r="AI12" s="82">
        <v>-9.5980000000000008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125.402</v>
      </c>
      <c r="AV12" s="83">
        <f t="shared" si="0"/>
        <v>0</v>
      </c>
      <c r="AW12" s="83">
        <f t="shared" si="0"/>
        <v>0</v>
      </c>
      <c r="AX12" s="83">
        <f t="shared" si="0"/>
        <v>9.5980000000000008</v>
      </c>
      <c r="AY12" s="83">
        <f t="shared" si="14"/>
        <v>-135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1254.02</v>
      </c>
      <c r="CF12" s="80">
        <f t="shared" si="5"/>
        <v>0</v>
      </c>
      <c r="CG12" s="80">
        <f t="shared" si="5"/>
        <v>0</v>
      </c>
      <c r="CH12" s="80">
        <f t="shared" si="5"/>
        <v>95.98</v>
      </c>
      <c r="CI12" s="80">
        <f t="shared" si="24"/>
        <v>1350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125.402</v>
      </c>
      <c r="DG12" s="81">
        <f t="shared" si="32"/>
        <v>-135</v>
      </c>
      <c r="DH12" s="81">
        <f t="shared" si="33"/>
        <v>0</v>
      </c>
      <c r="DI12" s="81">
        <f t="shared" si="34"/>
        <v>0</v>
      </c>
      <c r="DJ12" s="81">
        <f t="shared" si="35"/>
        <v>9.5980000000000008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-140</v>
      </c>
      <c r="D13" s="82">
        <v>0</v>
      </c>
      <c r="E13" s="82">
        <v>0</v>
      </c>
      <c r="F13" s="82">
        <v>0</v>
      </c>
      <c r="G13" s="82">
        <v>-140</v>
      </c>
      <c r="H13" s="76"/>
      <c r="I13" s="31">
        <v>11</v>
      </c>
      <c r="J13" s="82">
        <v>140</v>
      </c>
      <c r="K13" s="82">
        <v>0</v>
      </c>
      <c r="L13" s="82">
        <v>0</v>
      </c>
      <c r="M13" s="82">
        <v>0</v>
      </c>
      <c r="N13" s="82">
        <v>140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140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-140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1400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1400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140</v>
      </c>
      <c r="DG13" s="81">
        <f t="shared" si="32"/>
        <v>-140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-160</v>
      </c>
      <c r="D14" s="82">
        <v>0</v>
      </c>
      <c r="E14" s="82">
        <v>0</v>
      </c>
      <c r="F14" s="82">
        <v>0</v>
      </c>
      <c r="G14" s="82">
        <v>-160</v>
      </c>
      <c r="H14" s="76"/>
      <c r="I14" s="31">
        <v>12</v>
      </c>
      <c r="J14" s="82">
        <v>160</v>
      </c>
      <c r="K14" s="82">
        <v>0</v>
      </c>
      <c r="L14" s="82">
        <v>0</v>
      </c>
      <c r="M14" s="82">
        <v>0</v>
      </c>
      <c r="N14" s="82">
        <v>160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160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-160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1600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1600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160</v>
      </c>
      <c r="DG14" s="81">
        <f t="shared" si="32"/>
        <v>-160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-147</v>
      </c>
      <c r="D15" s="82">
        <v>0</v>
      </c>
      <c r="E15" s="82">
        <v>0</v>
      </c>
      <c r="F15" s="82">
        <v>0</v>
      </c>
      <c r="G15" s="82">
        <v>-147</v>
      </c>
      <c r="H15" s="76"/>
      <c r="I15" s="31">
        <v>13</v>
      </c>
      <c r="J15" s="82">
        <v>147</v>
      </c>
      <c r="K15" s="82">
        <v>0</v>
      </c>
      <c r="L15" s="82">
        <v>0</v>
      </c>
      <c r="M15" s="82">
        <v>0</v>
      </c>
      <c r="N15" s="82">
        <v>147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147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-147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1470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1470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147</v>
      </c>
      <c r="DG15" s="81">
        <f t="shared" si="32"/>
        <v>-147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-167</v>
      </c>
      <c r="D16" s="82">
        <v>0</v>
      </c>
      <c r="E16" s="82">
        <v>0</v>
      </c>
      <c r="F16" s="82">
        <v>0</v>
      </c>
      <c r="G16" s="82">
        <v>-167</v>
      </c>
      <c r="H16" s="76"/>
      <c r="I16" s="31">
        <v>14</v>
      </c>
      <c r="J16" s="82">
        <v>167</v>
      </c>
      <c r="K16" s="82">
        <v>0</v>
      </c>
      <c r="L16" s="82">
        <v>0</v>
      </c>
      <c r="M16" s="82">
        <v>0</v>
      </c>
      <c r="N16" s="82">
        <v>167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167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-167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1670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1670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167</v>
      </c>
      <c r="DG16" s="81">
        <f t="shared" si="32"/>
        <v>-167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-111</v>
      </c>
      <c r="D17" s="82">
        <v>0</v>
      </c>
      <c r="E17" s="82">
        <v>0</v>
      </c>
      <c r="F17" s="82">
        <v>0</v>
      </c>
      <c r="G17" s="82">
        <v>-111</v>
      </c>
      <c r="H17" s="76"/>
      <c r="I17" s="31">
        <v>15</v>
      </c>
      <c r="J17" s="82">
        <v>111</v>
      </c>
      <c r="K17" s="82">
        <v>0</v>
      </c>
      <c r="L17" s="82">
        <v>0</v>
      </c>
      <c r="M17" s="82">
        <v>0</v>
      </c>
      <c r="N17" s="82">
        <v>111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111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-111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1110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1110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111</v>
      </c>
      <c r="DG17" s="81">
        <f t="shared" si="32"/>
        <v>-111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-176</v>
      </c>
      <c r="D18" s="82">
        <v>0</v>
      </c>
      <c r="E18" s="82">
        <v>0</v>
      </c>
      <c r="F18" s="82">
        <v>0</v>
      </c>
      <c r="G18" s="82">
        <v>-176</v>
      </c>
      <c r="H18" s="76"/>
      <c r="I18" s="31">
        <v>16</v>
      </c>
      <c r="J18" s="82">
        <v>176</v>
      </c>
      <c r="K18" s="82">
        <v>0</v>
      </c>
      <c r="L18" s="82">
        <v>0</v>
      </c>
      <c r="M18" s="82">
        <v>0</v>
      </c>
      <c r="N18" s="82">
        <v>176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176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-176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1760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1760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176</v>
      </c>
      <c r="DG18" s="81">
        <f t="shared" si="32"/>
        <v>-176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-64.775000000000006</v>
      </c>
      <c r="D19" s="82">
        <v>0</v>
      </c>
      <c r="E19" s="82">
        <v>0</v>
      </c>
      <c r="F19" s="82">
        <v>-88.224999999999994</v>
      </c>
      <c r="G19" s="82">
        <v>-153</v>
      </c>
      <c r="H19" s="76"/>
      <c r="I19" s="31">
        <v>17</v>
      </c>
      <c r="J19" s="82">
        <v>64.775000000000006</v>
      </c>
      <c r="K19" s="82">
        <v>0</v>
      </c>
      <c r="L19" s="82">
        <v>0</v>
      </c>
      <c r="M19" s="82">
        <v>0</v>
      </c>
      <c r="N19" s="82">
        <v>64.775000000000006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88.224999999999994</v>
      </c>
      <c r="AF19" s="82">
        <v>0</v>
      </c>
      <c r="AG19" s="82">
        <v>0</v>
      </c>
      <c r="AH19" s="82">
        <v>0</v>
      </c>
      <c r="AI19" s="82">
        <v>88.224999999999994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64.775000000000006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-64.775000000000006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88.224999999999994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-88.224999999999994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647.75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647.75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882.25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882.25</v>
      </c>
      <c r="DF19" s="81">
        <f t="shared" si="31"/>
        <v>153</v>
      </c>
      <c r="DG19" s="81">
        <f t="shared" si="32"/>
        <v>-64.775000000000006</v>
      </c>
      <c r="DH19" s="81">
        <f t="shared" si="33"/>
        <v>0</v>
      </c>
      <c r="DI19" s="81">
        <f t="shared" si="34"/>
        <v>0</v>
      </c>
      <c r="DJ19" s="81">
        <f t="shared" si="35"/>
        <v>-88.224999999999994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-49.957000000000001</v>
      </c>
      <c r="D20" s="82">
        <v>0</v>
      </c>
      <c r="E20" s="82">
        <v>0</v>
      </c>
      <c r="F20" s="82">
        <v>-68.043000000000006</v>
      </c>
      <c r="G20" s="82">
        <v>-118</v>
      </c>
      <c r="H20" s="76"/>
      <c r="I20" s="31">
        <v>18</v>
      </c>
      <c r="J20" s="82">
        <v>49.957000000000001</v>
      </c>
      <c r="K20" s="82">
        <v>0</v>
      </c>
      <c r="L20" s="82">
        <v>0</v>
      </c>
      <c r="M20" s="82">
        <v>0</v>
      </c>
      <c r="N20" s="82">
        <v>49.957000000000001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68.043000000000006</v>
      </c>
      <c r="AF20" s="82">
        <v>0</v>
      </c>
      <c r="AG20" s="82">
        <v>0</v>
      </c>
      <c r="AH20" s="82">
        <v>0</v>
      </c>
      <c r="AI20" s="82">
        <v>68.043000000000006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49.957000000000001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-49.957000000000001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68.043000000000006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-68.043000000000006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499.57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499.57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680.43000000000006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680.43000000000006</v>
      </c>
      <c r="DF20" s="81">
        <f t="shared" si="31"/>
        <v>118</v>
      </c>
      <c r="DG20" s="81">
        <f t="shared" si="32"/>
        <v>-49.957000000000001</v>
      </c>
      <c r="DH20" s="81">
        <f t="shared" si="33"/>
        <v>0</v>
      </c>
      <c r="DI20" s="81">
        <f t="shared" si="34"/>
        <v>0</v>
      </c>
      <c r="DJ20" s="81">
        <f t="shared" si="35"/>
        <v>-68.043000000000006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-36.408999999999999</v>
      </c>
      <c r="D21" s="82">
        <v>0</v>
      </c>
      <c r="E21" s="82">
        <v>0</v>
      </c>
      <c r="F21" s="82">
        <v>-49.591000000000001</v>
      </c>
      <c r="G21" s="82">
        <v>-86</v>
      </c>
      <c r="H21" s="76"/>
      <c r="I21" s="31">
        <v>19</v>
      </c>
      <c r="J21" s="82">
        <v>36.408999999999999</v>
      </c>
      <c r="K21" s="82">
        <v>0</v>
      </c>
      <c r="L21" s="82">
        <v>0</v>
      </c>
      <c r="M21" s="82">
        <v>0</v>
      </c>
      <c r="N21" s="82">
        <v>36.408999999999999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49.591000000000001</v>
      </c>
      <c r="AF21" s="82">
        <v>0</v>
      </c>
      <c r="AG21" s="82">
        <v>0</v>
      </c>
      <c r="AH21" s="82">
        <v>0</v>
      </c>
      <c r="AI21" s="82">
        <v>49.591000000000001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36.408999999999999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-36.408999999999999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49.591000000000001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-49.591000000000001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364.09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364.09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495.91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495.91</v>
      </c>
      <c r="DF21" s="81">
        <f t="shared" si="31"/>
        <v>86</v>
      </c>
      <c r="DG21" s="81">
        <f t="shared" si="32"/>
        <v>-36.408999999999999</v>
      </c>
      <c r="DH21" s="81">
        <f t="shared" si="33"/>
        <v>0</v>
      </c>
      <c r="DI21" s="81">
        <f t="shared" si="34"/>
        <v>0</v>
      </c>
      <c r="DJ21" s="81">
        <f t="shared" si="35"/>
        <v>-49.591000000000001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-22.861999999999998</v>
      </c>
      <c r="D22" s="82">
        <v>0</v>
      </c>
      <c r="E22" s="82">
        <v>0</v>
      </c>
      <c r="F22" s="82">
        <v>-31.138000000000002</v>
      </c>
      <c r="G22" s="82">
        <v>-54</v>
      </c>
      <c r="H22" s="76"/>
      <c r="I22" s="31">
        <v>20</v>
      </c>
      <c r="J22" s="82">
        <v>22.861999999999998</v>
      </c>
      <c r="K22" s="82">
        <v>0</v>
      </c>
      <c r="L22" s="82">
        <v>0</v>
      </c>
      <c r="M22" s="82">
        <v>0</v>
      </c>
      <c r="N22" s="82">
        <v>22.861999999999998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31.138000000000002</v>
      </c>
      <c r="AF22" s="82">
        <v>0</v>
      </c>
      <c r="AG22" s="82">
        <v>0</v>
      </c>
      <c r="AH22" s="82">
        <v>0</v>
      </c>
      <c r="AI22" s="82">
        <v>31.138000000000002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22.861999999999998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-22.861999999999998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31.138000000000002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-31.138000000000002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228.61999999999998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228.61999999999998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311.38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311.38</v>
      </c>
      <c r="DF22" s="81">
        <f t="shared" si="31"/>
        <v>54</v>
      </c>
      <c r="DG22" s="81">
        <f t="shared" si="32"/>
        <v>-22.861999999999998</v>
      </c>
      <c r="DH22" s="81">
        <f t="shared" si="33"/>
        <v>0</v>
      </c>
      <c r="DI22" s="81">
        <f t="shared" si="34"/>
        <v>0</v>
      </c>
      <c r="DJ22" s="81">
        <f t="shared" si="35"/>
        <v>-31.138000000000002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-5.5039999999999996</v>
      </c>
      <c r="D23" s="82">
        <v>0</v>
      </c>
      <c r="E23" s="82">
        <v>0</v>
      </c>
      <c r="F23" s="82">
        <v>-7.4960000000000004</v>
      </c>
      <c r="G23" s="82">
        <v>-13</v>
      </c>
      <c r="H23" s="76"/>
      <c r="I23" s="31">
        <v>21</v>
      </c>
      <c r="J23" s="82">
        <v>5.5039999999999996</v>
      </c>
      <c r="K23" s="82">
        <v>0</v>
      </c>
      <c r="L23" s="82">
        <v>0</v>
      </c>
      <c r="M23" s="82">
        <v>0</v>
      </c>
      <c r="N23" s="82">
        <v>5.5039999999999996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7.4960000000000004</v>
      </c>
      <c r="AF23" s="82">
        <v>0</v>
      </c>
      <c r="AG23" s="82">
        <v>0</v>
      </c>
      <c r="AH23" s="82">
        <v>0</v>
      </c>
      <c r="AI23" s="82">
        <v>7.4960000000000004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5.5039999999999996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-5.5039999999999996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7.4960000000000004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-7.4960000000000004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55.039999999999992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55.039999999999992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74.960000000000008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74.960000000000008</v>
      </c>
      <c r="DF23" s="81">
        <f t="shared" si="31"/>
        <v>13</v>
      </c>
      <c r="DG23" s="81">
        <f t="shared" si="32"/>
        <v>-5.5039999999999996</v>
      </c>
      <c r="DH23" s="81">
        <f t="shared" si="33"/>
        <v>0</v>
      </c>
      <c r="DI23" s="81">
        <f t="shared" si="34"/>
        <v>0</v>
      </c>
      <c r="DJ23" s="81">
        <f t="shared" si="35"/>
        <v>-7.4960000000000004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72.790000000000006</v>
      </c>
      <c r="N58" s="82">
        <v>72.790000000000006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-72.790000000000006</v>
      </c>
      <c r="AG58" s="82">
        <v>0</v>
      </c>
      <c r="AH58" s="82">
        <v>0</v>
      </c>
      <c r="AI58" s="82">
        <v>-72.790000000000006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72.790000000000006</v>
      </c>
      <c r="AY58" s="83">
        <f t="shared" si="14"/>
        <v>-72.790000000000006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727.90000000000009</v>
      </c>
      <c r="CI58" s="80">
        <f t="shared" si="24"/>
        <v>727.90000000000009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-72.790000000000006</v>
      </c>
      <c r="DH58" s="81">
        <f t="shared" si="33"/>
        <v>0</v>
      </c>
      <c r="DI58" s="81">
        <f t="shared" si="34"/>
        <v>0</v>
      </c>
      <c r="DJ58" s="81">
        <f t="shared" si="35"/>
        <v>72.790000000000006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56</v>
      </c>
      <c r="N59" s="82">
        <v>56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-56</v>
      </c>
      <c r="AG59" s="82">
        <v>0</v>
      </c>
      <c r="AH59" s="82">
        <v>0</v>
      </c>
      <c r="AI59" s="82">
        <v>-56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56</v>
      </c>
      <c r="AY59" s="83">
        <f t="shared" si="14"/>
        <v>-56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560</v>
      </c>
      <c r="CI59" s="80">
        <f t="shared" si="24"/>
        <v>560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-56</v>
      </c>
      <c r="DH59" s="81">
        <f t="shared" si="33"/>
        <v>0</v>
      </c>
      <c r="DI59" s="81">
        <f t="shared" si="34"/>
        <v>0</v>
      </c>
      <c r="DJ59" s="81">
        <f t="shared" si="35"/>
        <v>56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21</v>
      </c>
      <c r="N60" s="82">
        <v>21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-21</v>
      </c>
      <c r="AG60" s="82">
        <v>0</v>
      </c>
      <c r="AH60" s="82">
        <v>0</v>
      </c>
      <c r="AI60" s="82">
        <v>-21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21</v>
      </c>
      <c r="AY60" s="83">
        <f t="shared" si="14"/>
        <v>-21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210</v>
      </c>
      <c r="CI60" s="80">
        <f t="shared" si="24"/>
        <v>210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-21</v>
      </c>
      <c r="DH60" s="81">
        <f t="shared" si="33"/>
        <v>0</v>
      </c>
      <c r="DI60" s="81">
        <f t="shared" si="34"/>
        <v>0</v>
      </c>
      <c r="DJ60" s="81">
        <f t="shared" si="35"/>
        <v>21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-28</v>
      </c>
      <c r="G77" s="82">
        <v>-28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28</v>
      </c>
      <c r="AF77" s="82">
        <v>0</v>
      </c>
      <c r="AG77" s="82">
        <v>0</v>
      </c>
      <c r="AH77" s="82">
        <v>0</v>
      </c>
      <c r="AI77" s="82">
        <v>28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280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280</v>
      </c>
      <c r="DF77" s="81">
        <f t="shared" si="59"/>
        <v>28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-28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-2.54</v>
      </c>
      <c r="D81" s="82">
        <v>0</v>
      </c>
      <c r="E81" s="82">
        <v>0</v>
      </c>
      <c r="F81" s="82">
        <v>-3.46</v>
      </c>
      <c r="G81" s="82">
        <v>-6</v>
      </c>
      <c r="H81" s="76"/>
      <c r="I81" s="31">
        <v>79</v>
      </c>
      <c r="J81" s="82">
        <v>2.54</v>
      </c>
      <c r="K81" s="82">
        <v>0</v>
      </c>
      <c r="L81" s="82">
        <v>0</v>
      </c>
      <c r="M81" s="82">
        <v>0</v>
      </c>
      <c r="N81" s="82">
        <v>2.54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3.46</v>
      </c>
      <c r="AF81" s="82">
        <v>0</v>
      </c>
      <c r="AG81" s="82">
        <v>0</v>
      </c>
      <c r="AH81" s="82">
        <v>0</v>
      </c>
      <c r="AI81" s="82">
        <v>3.46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2.54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-2.54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3.46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-3.46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25.4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25.4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34.6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34.6</v>
      </c>
      <c r="DF81" s="81">
        <f t="shared" si="59"/>
        <v>6</v>
      </c>
      <c r="DG81" s="81">
        <f t="shared" si="60"/>
        <v>-2.54</v>
      </c>
      <c r="DH81" s="81">
        <f t="shared" si="61"/>
        <v>0</v>
      </c>
      <c r="DI81" s="81">
        <f t="shared" si="62"/>
        <v>0</v>
      </c>
      <c r="DJ81" s="81">
        <f t="shared" si="63"/>
        <v>-3.46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-17.358000000000001</v>
      </c>
      <c r="D82" s="82">
        <v>0</v>
      </c>
      <c r="E82" s="82">
        <v>0</v>
      </c>
      <c r="F82" s="82">
        <v>-23.641999999999999</v>
      </c>
      <c r="G82" s="82">
        <v>-41</v>
      </c>
      <c r="H82" s="76"/>
      <c r="I82" s="31">
        <v>80</v>
      </c>
      <c r="J82" s="82">
        <v>17.358000000000001</v>
      </c>
      <c r="K82" s="82">
        <v>0</v>
      </c>
      <c r="L82" s="82">
        <v>0</v>
      </c>
      <c r="M82" s="82">
        <v>0</v>
      </c>
      <c r="N82" s="82">
        <v>17.358000000000001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23.641999999999999</v>
      </c>
      <c r="AF82" s="82">
        <v>0</v>
      </c>
      <c r="AG82" s="82">
        <v>0</v>
      </c>
      <c r="AH82" s="82">
        <v>0</v>
      </c>
      <c r="AI82" s="82">
        <v>23.641999999999999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17.358000000000001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-17.358000000000001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23.641999999999999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-23.641999999999999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173.58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173.58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236.42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236.42</v>
      </c>
      <c r="DF82" s="81">
        <f t="shared" si="59"/>
        <v>41</v>
      </c>
      <c r="DG82" s="81">
        <f t="shared" si="60"/>
        <v>-17.358000000000001</v>
      </c>
      <c r="DH82" s="81">
        <f t="shared" si="61"/>
        <v>0</v>
      </c>
      <c r="DI82" s="81">
        <f t="shared" si="62"/>
        <v>0</v>
      </c>
      <c r="DJ82" s="81">
        <f t="shared" si="63"/>
        <v>-23.641999999999999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-6.35</v>
      </c>
      <c r="D85" s="82">
        <v>0</v>
      </c>
      <c r="E85" s="82">
        <v>0</v>
      </c>
      <c r="F85" s="82">
        <v>-8.65</v>
      </c>
      <c r="G85" s="82">
        <v>-15</v>
      </c>
      <c r="H85" s="76"/>
      <c r="I85" s="31">
        <v>83</v>
      </c>
      <c r="J85" s="82">
        <v>6.35</v>
      </c>
      <c r="K85" s="82">
        <v>0</v>
      </c>
      <c r="L85" s="82">
        <v>0</v>
      </c>
      <c r="M85" s="82">
        <v>0</v>
      </c>
      <c r="N85" s="82">
        <v>6.35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8.65</v>
      </c>
      <c r="AF85" s="82">
        <v>0</v>
      </c>
      <c r="AG85" s="82">
        <v>0</v>
      </c>
      <c r="AH85" s="82">
        <v>0</v>
      </c>
      <c r="AI85" s="82">
        <v>8.65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6.35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-6.35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8.65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-8.65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63.5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63.5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86.5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86.5</v>
      </c>
      <c r="DF85" s="81">
        <f t="shared" si="59"/>
        <v>15</v>
      </c>
      <c r="DG85" s="81">
        <f t="shared" si="60"/>
        <v>-6.35</v>
      </c>
      <c r="DH85" s="81">
        <f t="shared" si="61"/>
        <v>0</v>
      </c>
      <c r="DI85" s="81">
        <f t="shared" si="62"/>
        <v>0</v>
      </c>
      <c r="DJ85" s="81">
        <f t="shared" si="63"/>
        <v>-8.65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-30</v>
      </c>
      <c r="D86" s="82">
        <v>0</v>
      </c>
      <c r="E86" s="82">
        <v>0</v>
      </c>
      <c r="F86" s="82">
        <v>-47</v>
      </c>
      <c r="G86" s="82">
        <v>-77</v>
      </c>
      <c r="H86" s="76"/>
      <c r="I86" s="31">
        <v>84</v>
      </c>
      <c r="J86" s="82">
        <v>30</v>
      </c>
      <c r="K86" s="82">
        <v>0</v>
      </c>
      <c r="L86" s="82">
        <v>0</v>
      </c>
      <c r="M86" s="82">
        <v>0</v>
      </c>
      <c r="N86" s="82">
        <v>30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47</v>
      </c>
      <c r="AF86" s="82">
        <v>0</v>
      </c>
      <c r="AG86" s="82">
        <v>0</v>
      </c>
      <c r="AH86" s="82">
        <v>0</v>
      </c>
      <c r="AI86" s="82">
        <v>47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470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470</v>
      </c>
      <c r="DF86" s="81">
        <f t="shared" si="59"/>
        <v>77</v>
      </c>
      <c r="DG86" s="81">
        <f t="shared" si="60"/>
        <v>-30</v>
      </c>
      <c r="DH86" s="81">
        <f t="shared" si="61"/>
        <v>0</v>
      </c>
      <c r="DI86" s="81">
        <f t="shared" si="62"/>
        <v>0</v>
      </c>
      <c r="DJ86" s="81">
        <f t="shared" si="63"/>
        <v>-47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</v>
      </c>
      <c r="D87" s="82">
        <v>0</v>
      </c>
      <c r="E87" s="82">
        <v>0</v>
      </c>
      <c r="F87" s="82">
        <v>-87</v>
      </c>
      <c r="G87" s="82">
        <v>-97</v>
      </c>
      <c r="H87" s="76"/>
      <c r="I87" s="31">
        <v>85</v>
      </c>
      <c r="J87" s="82">
        <v>10</v>
      </c>
      <c r="K87" s="82">
        <v>0</v>
      </c>
      <c r="L87" s="82">
        <v>0</v>
      </c>
      <c r="M87" s="82">
        <v>0</v>
      </c>
      <c r="N87" s="82">
        <v>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87</v>
      </c>
      <c r="AF87" s="82">
        <v>0</v>
      </c>
      <c r="AG87" s="82">
        <v>0</v>
      </c>
      <c r="AH87" s="82">
        <v>0</v>
      </c>
      <c r="AI87" s="82">
        <v>87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87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-87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870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870</v>
      </c>
      <c r="DF87" s="81">
        <f t="shared" si="59"/>
        <v>97</v>
      </c>
      <c r="DG87" s="81">
        <f t="shared" si="60"/>
        <v>-10</v>
      </c>
      <c r="DH87" s="81">
        <f t="shared" si="61"/>
        <v>0</v>
      </c>
      <c r="DI87" s="81">
        <f t="shared" si="62"/>
        <v>0</v>
      </c>
      <c r="DJ87" s="81">
        <f t="shared" si="63"/>
        <v>-87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-165</v>
      </c>
      <c r="G88" s="82">
        <v>-165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165</v>
      </c>
      <c r="AF88" s="82">
        <v>0</v>
      </c>
      <c r="AG88" s="82">
        <v>0</v>
      </c>
      <c r="AH88" s="82">
        <v>0</v>
      </c>
      <c r="AI88" s="82">
        <v>165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165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-165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1650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1650</v>
      </c>
      <c r="DF88" s="81">
        <f t="shared" si="59"/>
        <v>165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-165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-108.73699999999999</v>
      </c>
      <c r="G89" s="82">
        <v>-108.73699999999999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-10</v>
      </c>
      <c r="N89" s="82">
        <v>-10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108.73699999999999</v>
      </c>
      <c r="AF89" s="82">
        <v>10</v>
      </c>
      <c r="AG89" s="82">
        <v>0</v>
      </c>
      <c r="AH89" s="82">
        <v>0</v>
      </c>
      <c r="AI89" s="82">
        <v>118.73699999999999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108.73699999999999</v>
      </c>
      <c r="BQ89" s="83">
        <f t="shared" si="47"/>
        <v>10</v>
      </c>
      <c r="BR89" s="83">
        <f t="shared" si="47"/>
        <v>0</v>
      </c>
      <c r="BS89" s="83">
        <f t="shared" si="47"/>
        <v>0</v>
      </c>
      <c r="BT89" s="83">
        <f t="shared" si="48"/>
        <v>-118.73699999999999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1087.3699999999999</v>
      </c>
      <c r="DA89" s="80">
        <f t="shared" si="57"/>
        <v>100</v>
      </c>
      <c r="DB89" s="80">
        <f t="shared" si="57"/>
        <v>0</v>
      </c>
      <c r="DC89" s="80">
        <f t="shared" si="57"/>
        <v>0</v>
      </c>
      <c r="DD89" s="80">
        <f t="shared" si="58"/>
        <v>1187.3699999999999</v>
      </c>
      <c r="DF89" s="81">
        <f t="shared" si="59"/>
        <v>108.73699999999999</v>
      </c>
      <c r="DG89" s="81">
        <f t="shared" si="60"/>
        <v>10</v>
      </c>
      <c r="DH89" s="81">
        <f t="shared" si="61"/>
        <v>0</v>
      </c>
      <c r="DI89" s="81">
        <f t="shared" si="62"/>
        <v>0</v>
      </c>
      <c r="DJ89" s="81">
        <f t="shared" si="63"/>
        <v>-118.73699999999999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-40.866</v>
      </c>
      <c r="G90" s="82">
        <v>-40.866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-25.32</v>
      </c>
      <c r="N90" s="82">
        <v>-25.32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40.866</v>
      </c>
      <c r="AF90" s="82">
        <v>25.32</v>
      </c>
      <c r="AG90" s="82">
        <v>0</v>
      </c>
      <c r="AH90" s="82">
        <v>0</v>
      </c>
      <c r="AI90" s="82">
        <v>66.186000000000007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40.866</v>
      </c>
      <c r="BQ90" s="83">
        <f t="shared" si="47"/>
        <v>25.32</v>
      </c>
      <c r="BR90" s="83">
        <f t="shared" si="47"/>
        <v>0</v>
      </c>
      <c r="BS90" s="83">
        <f t="shared" si="47"/>
        <v>0</v>
      </c>
      <c r="BT90" s="83">
        <f t="shared" si="48"/>
        <v>-66.186000000000007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408.65999999999997</v>
      </c>
      <c r="DA90" s="80">
        <f t="shared" si="57"/>
        <v>253.2</v>
      </c>
      <c r="DB90" s="80">
        <f t="shared" si="57"/>
        <v>0</v>
      </c>
      <c r="DC90" s="80">
        <f t="shared" si="57"/>
        <v>0</v>
      </c>
      <c r="DD90" s="80">
        <f t="shared" si="58"/>
        <v>661.8599999999999</v>
      </c>
      <c r="DF90" s="81">
        <f t="shared" si="59"/>
        <v>40.866</v>
      </c>
      <c r="DG90" s="81">
        <f t="shared" si="60"/>
        <v>25.32</v>
      </c>
      <c r="DH90" s="81">
        <f t="shared" si="61"/>
        <v>0</v>
      </c>
      <c r="DI90" s="81">
        <f t="shared" si="62"/>
        <v>0</v>
      </c>
      <c r="DJ90" s="81">
        <f t="shared" si="63"/>
        <v>-66.186000000000007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-8.157</v>
      </c>
      <c r="G91" s="82">
        <v>-8.157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-5.0540000000000003</v>
      </c>
      <c r="N91" s="82">
        <v>-5.0540000000000003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8.157</v>
      </c>
      <c r="AF91" s="82">
        <v>5.0540000000000003</v>
      </c>
      <c r="AG91" s="82">
        <v>0</v>
      </c>
      <c r="AH91" s="82">
        <v>0</v>
      </c>
      <c r="AI91" s="82">
        <v>13.211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8.157</v>
      </c>
      <c r="BQ91" s="83">
        <f t="shared" si="47"/>
        <v>5.0540000000000003</v>
      </c>
      <c r="BR91" s="83">
        <f t="shared" si="47"/>
        <v>0</v>
      </c>
      <c r="BS91" s="83">
        <f t="shared" si="47"/>
        <v>0</v>
      </c>
      <c r="BT91" s="83">
        <f t="shared" si="48"/>
        <v>-13.211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81.569999999999993</v>
      </c>
      <c r="DA91" s="80">
        <f t="shared" si="57"/>
        <v>50.540000000000006</v>
      </c>
      <c r="DB91" s="80">
        <f t="shared" si="57"/>
        <v>0</v>
      </c>
      <c r="DC91" s="80">
        <f t="shared" si="57"/>
        <v>0</v>
      </c>
      <c r="DD91" s="80">
        <f t="shared" si="58"/>
        <v>132.11000000000001</v>
      </c>
      <c r="DF91" s="81">
        <f t="shared" si="59"/>
        <v>8.157</v>
      </c>
      <c r="DG91" s="81">
        <f t="shared" si="60"/>
        <v>5.0540000000000003</v>
      </c>
      <c r="DH91" s="81">
        <f t="shared" si="61"/>
        <v>0</v>
      </c>
      <c r="DI91" s="81">
        <f t="shared" si="62"/>
        <v>0</v>
      </c>
      <c r="DJ91" s="81">
        <f t="shared" si="63"/>
        <v>-13.211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-27.116</v>
      </c>
      <c r="D93" s="82">
        <v>0</v>
      </c>
      <c r="E93" s="82">
        <v>0</v>
      </c>
      <c r="F93" s="82">
        <v>0</v>
      </c>
      <c r="G93" s="82">
        <v>-27.116</v>
      </c>
      <c r="H93" s="76"/>
      <c r="I93" s="31">
        <v>91</v>
      </c>
      <c r="J93" s="82">
        <v>27.116</v>
      </c>
      <c r="K93" s="82">
        <v>0</v>
      </c>
      <c r="L93" s="82">
        <v>0</v>
      </c>
      <c r="M93" s="82">
        <v>22.884</v>
      </c>
      <c r="N93" s="82">
        <v>50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-22.884</v>
      </c>
      <c r="AG93" s="82">
        <v>0</v>
      </c>
      <c r="AH93" s="82">
        <v>0</v>
      </c>
      <c r="AI93" s="82">
        <v>-22.884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27.116</v>
      </c>
      <c r="AV93" s="83">
        <f t="shared" si="41"/>
        <v>0</v>
      </c>
      <c r="AW93" s="83">
        <f t="shared" si="41"/>
        <v>0</v>
      </c>
      <c r="AX93" s="83">
        <f t="shared" si="41"/>
        <v>22.884</v>
      </c>
      <c r="AY93" s="83">
        <f t="shared" si="42"/>
        <v>-50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271.15999999999997</v>
      </c>
      <c r="CF93" s="80">
        <f t="shared" si="51"/>
        <v>0</v>
      </c>
      <c r="CG93" s="80">
        <f t="shared" si="51"/>
        <v>0</v>
      </c>
      <c r="CH93" s="80">
        <f t="shared" si="51"/>
        <v>228.84</v>
      </c>
      <c r="CI93" s="80">
        <f t="shared" si="52"/>
        <v>500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27.116</v>
      </c>
      <c r="DG93" s="81">
        <f t="shared" si="60"/>
        <v>-50</v>
      </c>
      <c r="DH93" s="81">
        <f t="shared" si="61"/>
        <v>0</v>
      </c>
      <c r="DI93" s="81">
        <f t="shared" si="62"/>
        <v>0</v>
      </c>
      <c r="DJ93" s="81">
        <f t="shared" si="63"/>
        <v>22.884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-8.1349999999999998</v>
      </c>
      <c r="D94" s="82">
        <v>0</v>
      </c>
      <c r="E94" s="82">
        <v>0</v>
      </c>
      <c r="F94" s="82">
        <v>0</v>
      </c>
      <c r="G94" s="82">
        <v>-8.1349999999999998</v>
      </c>
      <c r="H94" s="76"/>
      <c r="I94" s="31">
        <v>92</v>
      </c>
      <c r="J94" s="82">
        <v>8.1349999999999998</v>
      </c>
      <c r="K94" s="82">
        <v>0</v>
      </c>
      <c r="L94" s="82">
        <v>0</v>
      </c>
      <c r="M94" s="82">
        <v>6.8650000000000002</v>
      </c>
      <c r="N94" s="82">
        <v>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-6.8650000000000002</v>
      </c>
      <c r="AG94" s="82">
        <v>0</v>
      </c>
      <c r="AH94" s="82">
        <v>0</v>
      </c>
      <c r="AI94" s="82">
        <v>-6.8650000000000002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8.1349999999999998</v>
      </c>
      <c r="AV94" s="83">
        <f t="shared" si="41"/>
        <v>0</v>
      </c>
      <c r="AW94" s="83">
        <f t="shared" si="41"/>
        <v>0</v>
      </c>
      <c r="AX94" s="83">
        <f t="shared" si="41"/>
        <v>6.8650000000000002</v>
      </c>
      <c r="AY94" s="83">
        <f t="shared" si="42"/>
        <v>-15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81.349999999999994</v>
      </c>
      <c r="CF94" s="80">
        <f t="shared" si="51"/>
        <v>0</v>
      </c>
      <c r="CG94" s="80">
        <f t="shared" si="51"/>
        <v>0</v>
      </c>
      <c r="CH94" s="80">
        <f t="shared" si="51"/>
        <v>68.650000000000006</v>
      </c>
      <c r="CI94" s="80">
        <f t="shared" si="52"/>
        <v>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8.1349999999999998</v>
      </c>
      <c r="DG94" s="81">
        <f t="shared" si="60"/>
        <v>-15</v>
      </c>
      <c r="DH94" s="81">
        <f t="shared" si="61"/>
        <v>0</v>
      </c>
      <c r="DI94" s="81">
        <f t="shared" si="62"/>
        <v>0</v>
      </c>
      <c r="DJ94" s="81">
        <f t="shared" si="63"/>
        <v>6.8650000000000002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0.39126950000000005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9.4116750000000013E-2</v>
      </c>
      <c r="AY99" s="87">
        <f t="shared" si="65"/>
        <v>-0.48538625000000002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0.19125125000000001</v>
      </c>
      <c r="BQ99" s="87">
        <f t="shared" ref="BQ99:BT99" si="68">SUM(BQ3:BQ98)/4000</f>
        <v>1.00935E-2</v>
      </c>
      <c r="BR99" s="87">
        <f t="shared" si="68"/>
        <v>0</v>
      </c>
      <c r="BS99" s="87">
        <f t="shared" si="68"/>
        <v>0</v>
      </c>
      <c r="BT99" s="87">
        <f t="shared" si="68"/>
        <v>-0.20134475000000002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0.39126949999999999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9.4116750000000013E-2</v>
      </c>
      <c r="CI99" s="89">
        <f t="shared" si="70"/>
        <v>0.48538625000000013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0.19125125000000001</v>
      </c>
      <c r="DA99" s="89">
        <f t="shared" ref="DA99:DD99" si="73">SUM(DA3:DA98)/40000</f>
        <v>1.00935E-2</v>
      </c>
      <c r="DB99" s="89">
        <f t="shared" si="73"/>
        <v>0</v>
      </c>
      <c r="DC99" s="89">
        <f t="shared" si="73"/>
        <v>0</v>
      </c>
      <c r="DD99" s="89">
        <f t="shared" si="73"/>
        <v>0.20134474999999999</v>
      </c>
      <c r="DE99" s="86"/>
      <c r="DF99" s="81">
        <f t="shared" si="59"/>
        <v>0.58252075000000003</v>
      </c>
      <c r="DG99" s="81">
        <f t="shared" si="60"/>
        <v>-0.47529275000000004</v>
      </c>
      <c r="DH99" s="81">
        <f t="shared" si="61"/>
        <v>0</v>
      </c>
      <c r="DI99" s="81">
        <f t="shared" si="62"/>
        <v>0</v>
      </c>
      <c r="DJ99" s="81">
        <f t="shared" si="63"/>
        <v>-0.107228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664.25254700000005</v>
      </c>
      <c r="I3" s="177">
        <f ca="1">INDIRECT("BRPL_EOD!" &amp; $V$3 &amp; X3)</f>
        <v>494.07</v>
      </c>
      <c r="J3" s="175">
        <f ca="1">INDIRECT("BYPL_EOD!" &amp; $V$3 &amp; X3)</f>
        <v>158.36000000000001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664.25</v>
      </c>
      <c r="N3" s="174">
        <f ca="1">INDIRECT("BRPL_ISGS_exbus!" &amp; $V$3 &amp; X3)</f>
        <v>494.07189446185924</v>
      </c>
      <c r="O3" s="175">
        <f ca="1">INDIRECT("BYPL_ISGS_exbus!" &amp; $V$3 &amp; X3)</f>
        <v>158.36060721553633</v>
      </c>
      <c r="P3" s="175">
        <f ca="1">INDIRECT("TPDDL_ISGS_exbus!" &amp; $V$3 &amp; X3)</f>
        <v>9.0300346246292804</v>
      </c>
      <c r="Q3" s="175">
        <f ca="1">INDIRECT("NDMC_ISGS_exbus!" &amp; $V$3 &amp; X3)</f>
        <v>2.79001069797516</v>
      </c>
      <c r="R3" s="176">
        <f ca="1">SUM(N3:Q3)</f>
        <v>664.25254699999994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664.25254700000005</v>
      </c>
      <c r="I4" s="182">
        <f t="shared" ref="I4:I67" ca="1" si="5">INDIRECT("BRPL_EOD!" &amp; $V$3 &amp; X4)</f>
        <v>494.07</v>
      </c>
      <c r="J4" s="179">
        <f t="shared" ref="J4:J67" ca="1" si="6">INDIRECT("BYPL_EOD!" &amp; $V$3 &amp; X4)</f>
        <v>158.36000000000001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664.25</v>
      </c>
      <c r="N4" s="178">
        <f t="shared" ref="N4:N67" ca="1" si="10">INDIRECT("BRPL_ISGS_exbus!" &amp; $V$3 &amp; X4)</f>
        <v>494.07189446185924</v>
      </c>
      <c r="O4" s="179">
        <f t="shared" ref="O4:O67" ca="1" si="11">INDIRECT("BYPL_ISGS_exbus!" &amp; $V$3 &amp; X4)</f>
        <v>158.36060721553633</v>
      </c>
      <c r="P4" s="179">
        <f t="shared" ref="P4:P67" ca="1" si="12">INDIRECT("TPDDL_ISGS_exbus!" &amp; $V$3 &amp; X4)</f>
        <v>9.0300346246292804</v>
      </c>
      <c r="Q4" s="179">
        <f t="shared" ref="Q4:Q67" ca="1" si="13">INDIRECT("NDMC_ISGS_exbus!" &amp; $V$3 &amp; X4)</f>
        <v>2.79001069797516</v>
      </c>
      <c r="R4" s="180">
        <f t="shared" ref="R4:R67" ca="1" si="14">SUM(N4:Q4)</f>
        <v>664.25254699999994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664.25254700000005</v>
      </c>
      <c r="I5" s="182">
        <f t="shared" ca="1" si="5"/>
        <v>494.07</v>
      </c>
      <c r="J5" s="179">
        <f t="shared" ca="1" si="6"/>
        <v>158.36000000000001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664.25</v>
      </c>
      <c r="N5" s="178">
        <f t="shared" ca="1" si="10"/>
        <v>494.07189446185924</v>
      </c>
      <c r="O5" s="179">
        <f t="shared" ca="1" si="11"/>
        <v>158.36060721553633</v>
      </c>
      <c r="P5" s="179">
        <f t="shared" ca="1" si="12"/>
        <v>9.0300346246292804</v>
      </c>
      <c r="Q5" s="179">
        <f t="shared" ca="1" si="13"/>
        <v>2.79001069797516</v>
      </c>
      <c r="R5" s="180">
        <f t="shared" ca="1" si="14"/>
        <v>664.25254699999994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664.25254700000005</v>
      </c>
      <c r="I6" s="182">
        <f t="shared" ca="1" si="5"/>
        <v>494.07</v>
      </c>
      <c r="J6" s="179">
        <f t="shared" ca="1" si="6"/>
        <v>158.36000000000001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664.25</v>
      </c>
      <c r="N6" s="178">
        <f t="shared" ca="1" si="10"/>
        <v>494.07189446185924</v>
      </c>
      <c r="O6" s="179">
        <f t="shared" ca="1" si="11"/>
        <v>158.36060721553633</v>
      </c>
      <c r="P6" s="179">
        <f t="shared" ca="1" si="12"/>
        <v>9.0300346246292804</v>
      </c>
      <c r="Q6" s="179">
        <f t="shared" ca="1" si="13"/>
        <v>2.79001069797516</v>
      </c>
      <c r="R6" s="180">
        <f t="shared" ca="1" si="14"/>
        <v>664.25254699999994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688.71594700000003</v>
      </c>
      <c r="H7" s="181">
        <f t="shared" ca="1" si="2"/>
        <v>664.54201699999999</v>
      </c>
      <c r="I7" s="182">
        <f t="shared" ca="1" si="5"/>
        <v>494.28</v>
      </c>
      <c r="J7" s="179">
        <f t="shared" ca="1" si="6"/>
        <v>158.43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664.54</v>
      </c>
      <c r="N7" s="178">
        <f t="shared" ca="1" si="10"/>
        <v>494.2815002298733</v>
      </c>
      <c r="O7" s="179">
        <f t="shared" ca="1" si="11"/>
        <v>158.43048086392093</v>
      </c>
      <c r="P7" s="179">
        <f t="shared" ca="1" si="12"/>
        <v>9.0400274380473711</v>
      </c>
      <c r="Q7" s="179">
        <f t="shared" ca="1" si="13"/>
        <v>2.7900084681584256</v>
      </c>
      <c r="R7" s="180">
        <f t="shared" ca="1" si="14"/>
        <v>664.5420170000001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664.54201699999999</v>
      </c>
      <c r="I8" s="182">
        <f t="shared" ca="1" si="5"/>
        <v>494.28</v>
      </c>
      <c r="J8" s="179">
        <f t="shared" ca="1" si="6"/>
        <v>158.43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664.54</v>
      </c>
      <c r="N8" s="178">
        <f t="shared" ca="1" si="10"/>
        <v>494.2815002298733</v>
      </c>
      <c r="O8" s="179">
        <f t="shared" ca="1" si="11"/>
        <v>158.43048086392093</v>
      </c>
      <c r="P8" s="179">
        <f t="shared" ca="1" si="12"/>
        <v>9.0400274380473711</v>
      </c>
      <c r="Q8" s="179">
        <f t="shared" ca="1" si="13"/>
        <v>2.7900084681584256</v>
      </c>
      <c r="R8" s="180">
        <f t="shared" ca="1" si="14"/>
        <v>664.5420170000001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664.54201699999999</v>
      </c>
      <c r="I9" s="182">
        <f t="shared" ca="1" si="5"/>
        <v>494.28</v>
      </c>
      <c r="J9" s="179">
        <f t="shared" ca="1" si="6"/>
        <v>158.43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664.54</v>
      </c>
      <c r="N9" s="178">
        <f t="shared" ca="1" si="10"/>
        <v>494.2815002298733</v>
      </c>
      <c r="O9" s="179">
        <f t="shared" ca="1" si="11"/>
        <v>158.43048086392093</v>
      </c>
      <c r="P9" s="179">
        <f t="shared" ca="1" si="12"/>
        <v>9.0400274380473711</v>
      </c>
      <c r="Q9" s="179">
        <f t="shared" ca="1" si="13"/>
        <v>2.7900084681584256</v>
      </c>
      <c r="R9" s="180">
        <f t="shared" ca="1" si="14"/>
        <v>664.5420170000001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664.54201699999999</v>
      </c>
      <c r="I10" s="182">
        <f t="shared" ca="1" si="5"/>
        <v>494.28</v>
      </c>
      <c r="J10" s="179">
        <f t="shared" ca="1" si="6"/>
        <v>158.43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664.54</v>
      </c>
      <c r="N10" s="178">
        <f t="shared" ca="1" si="10"/>
        <v>494.2815002298733</v>
      </c>
      <c r="O10" s="179">
        <f t="shared" ca="1" si="11"/>
        <v>158.43048086392093</v>
      </c>
      <c r="P10" s="179">
        <f t="shared" ca="1" si="12"/>
        <v>9.0400274380473711</v>
      </c>
      <c r="Q10" s="179">
        <f t="shared" ca="1" si="13"/>
        <v>2.7900084681584256</v>
      </c>
      <c r="R10" s="180">
        <f t="shared" ca="1" si="14"/>
        <v>664.5420170000001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688.71594700000003</v>
      </c>
      <c r="H11" s="181">
        <f t="shared" ca="1" si="2"/>
        <v>664.54201699999999</v>
      </c>
      <c r="I11" s="182">
        <f t="shared" ca="1" si="5"/>
        <v>494.28</v>
      </c>
      <c r="J11" s="179">
        <f t="shared" ca="1" si="6"/>
        <v>158.43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664.54</v>
      </c>
      <c r="N11" s="178">
        <f t="shared" ca="1" si="10"/>
        <v>494.2815002298733</v>
      </c>
      <c r="O11" s="179">
        <f t="shared" ca="1" si="11"/>
        <v>158.43048086392093</v>
      </c>
      <c r="P11" s="179">
        <f t="shared" ca="1" si="12"/>
        <v>9.0400274380473711</v>
      </c>
      <c r="Q11" s="179">
        <f t="shared" ca="1" si="13"/>
        <v>2.7900084681584256</v>
      </c>
      <c r="R11" s="180">
        <f t="shared" ca="1" si="14"/>
        <v>664.5420170000001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688.71594700000003</v>
      </c>
      <c r="H12" s="181">
        <f t="shared" ca="1" si="2"/>
        <v>664.54201699999999</v>
      </c>
      <c r="I12" s="182">
        <f t="shared" ca="1" si="5"/>
        <v>494.28</v>
      </c>
      <c r="J12" s="179">
        <f t="shared" ca="1" si="6"/>
        <v>158.43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664.54</v>
      </c>
      <c r="N12" s="178">
        <f t="shared" ca="1" si="10"/>
        <v>494.2815002298733</v>
      </c>
      <c r="O12" s="179">
        <f t="shared" ca="1" si="11"/>
        <v>158.43048086392093</v>
      </c>
      <c r="P12" s="179">
        <f t="shared" ca="1" si="12"/>
        <v>9.0400274380473711</v>
      </c>
      <c r="Q12" s="179">
        <f t="shared" ca="1" si="13"/>
        <v>2.7900084681584256</v>
      </c>
      <c r="R12" s="180">
        <f t="shared" ca="1" si="14"/>
        <v>664.5420170000001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688.71594700000003</v>
      </c>
      <c r="H13" s="181">
        <f t="shared" ca="1" si="2"/>
        <v>664.54201699999999</v>
      </c>
      <c r="I13" s="182">
        <f t="shared" ca="1" si="5"/>
        <v>494.28</v>
      </c>
      <c r="J13" s="179">
        <f t="shared" ca="1" si="6"/>
        <v>158.43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664.54</v>
      </c>
      <c r="N13" s="178">
        <f t="shared" ca="1" si="10"/>
        <v>494.2815002298733</v>
      </c>
      <c r="O13" s="179">
        <f t="shared" ca="1" si="11"/>
        <v>158.43048086392093</v>
      </c>
      <c r="P13" s="179">
        <f t="shared" ca="1" si="12"/>
        <v>9.0400274380473711</v>
      </c>
      <c r="Q13" s="179">
        <f t="shared" ca="1" si="13"/>
        <v>2.7900084681584256</v>
      </c>
      <c r="R13" s="180">
        <f t="shared" ca="1" si="14"/>
        <v>664.5420170000001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688.71594700000003</v>
      </c>
      <c r="H14" s="181">
        <f t="shared" ca="1" si="2"/>
        <v>664.54201699999999</v>
      </c>
      <c r="I14" s="182">
        <f t="shared" ca="1" si="5"/>
        <v>494.28</v>
      </c>
      <c r="J14" s="179">
        <f t="shared" ca="1" si="6"/>
        <v>158.43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664.54</v>
      </c>
      <c r="N14" s="178">
        <f t="shared" ca="1" si="10"/>
        <v>494.2815002298733</v>
      </c>
      <c r="O14" s="179">
        <f t="shared" ca="1" si="11"/>
        <v>158.43048086392093</v>
      </c>
      <c r="P14" s="179">
        <f t="shared" ca="1" si="12"/>
        <v>9.0400274380473711</v>
      </c>
      <c r="Q14" s="179">
        <f t="shared" ca="1" si="13"/>
        <v>2.7900084681584256</v>
      </c>
      <c r="R14" s="180">
        <f t="shared" ca="1" si="14"/>
        <v>664.5420170000001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664.52909999999997</v>
      </c>
      <c r="H15" s="181">
        <f t="shared" ca="1" si="2"/>
        <v>641.20412899999997</v>
      </c>
      <c r="I15" s="182">
        <f t="shared" ca="1" si="5"/>
        <v>494.29</v>
      </c>
      <c r="J15" s="179">
        <f t="shared" ca="1" si="6"/>
        <v>135.08000000000001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641.19999999999993</v>
      </c>
      <c r="N15" s="178">
        <f t="shared" ca="1" si="10"/>
        <v>494.29318297475049</v>
      </c>
      <c r="O15" s="179">
        <f t="shared" ca="1" si="11"/>
        <v>135.08086984610108</v>
      </c>
      <c r="P15" s="179">
        <f t="shared" ca="1" si="12"/>
        <v>9.040058212975671</v>
      </c>
      <c r="Q15" s="179">
        <f t="shared" ca="1" si="13"/>
        <v>2.7900179661728011</v>
      </c>
      <c r="R15" s="180">
        <f t="shared" ca="1" si="14"/>
        <v>641.20412900000008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659.52909999999997</v>
      </c>
      <c r="H16" s="181">
        <f t="shared" ca="1" si="2"/>
        <v>636.37962900000002</v>
      </c>
      <c r="I16" s="182">
        <f t="shared" ca="1" si="5"/>
        <v>494.29</v>
      </c>
      <c r="J16" s="179">
        <f t="shared" ca="1" si="6"/>
        <v>130.26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636.37999999999988</v>
      </c>
      <c r="N16" s="178">
        <f t="shared" ca="1" si="10"/>
        <v>494.28971183634008</v>
      </c>
      <c r="O16" s="179">
        <f t="shared" ca="1" si="11"/>
        <v>130.25992406037275</v>
      </c>
      <c r="P16" s="179">
        <f t="shared" ca="1" si="12"/>
        <v>9.0399947298155201</v>
      </c>
      <c r="Q16" s="179">
        <f t="shared" ca="1" si="13"/>
        <v>2.7899983734718257</v>
      </c>
      <c r="R16" s="180">
        <f t="shared" ca="1" si="14"/>
        <v>636.37962900000014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611.60910000000001</v>
      </c>
      <c r="H17" s="181">
        <f t="shared" ca="1" si="2"/>
        <v>590.14162099999999</v>
      </c>
      <c r="I17" s="182">
        <f t="shared" ca="1" si="5"/>
        <v>494.29</v>
      </c>
      <c r="J17" s="179">
        <f t="shared" ca="1" si="6"/>
        <v>84.02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590.14</v>
      </c>
      <c r="N17" s="178">
        <f t="shared" ca="1" si="10"/>
        <v>494.29135771865998</v>
      </c>
      <c r="O17" s="179">
        <f t="shared" ca="1" si="11"/>
        <v>84.020230786626897</v>
      </c>
      <c r="P17" s="179">
        <f t="shared" ca="1" si="12"/>
        <v>9.0400248311248177</v>
      </c>
      <c r="Q17" s="179">
        <f t="shared" ca="1" si="13"/>
        <v>2.7900076635883013</v>
      </c>
      <c r="R17" s="180">
        <f t="shared" ca="1" si="14"/>
        <v>590.14162099999999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624.52909999999997</v>
      </c>
      <c r="H18" s="181">
        <f t="shared" ca="1" si="2"/>
        <v>602.60812899999996</v>
      </c>
      <c r="I18" s="182">
        <f t="shared" ca="1" si="5"/>
        <v>494.29</v>
      </c>
      <c r="J18" s="179">
        <f t="shared" ca="1" si="6"/>
        <v>96.49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602.6099999999999</v>
      </c>
      <c r="N18" s="178">
        <f t="shared" ca="1" si="10"/>
        <v>494.28846531489694</v>
      </c>
      <c r="O18" s="179">
        <f t="shared" ca="1" si="11"/>
        <v>96.489700415210507</v>
      </c>
      <c r="P18" s="179">
        <f t="shared" ca="1" si="12"/>
        <v>9.0399719323608974</v>
      </c>
      <c r="Q18" s="179">
        <f t="shared" ca="1" si="13"/>
        <v>2.7899913375317373</v>
      </c>
      <c r="R18" s="180">
        <f t="shared" ca="1" si="14"/>
        <v>602.60812900000019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614.52909999999997</v>
      </c>
      <c r="H19" s="181">
        <f t="shared" ca="1" si="2"/>
        <v>592.95912899999996</v>
      </c>
      <c r="I19" s="182">
        <f t="shared" ca="1" si="5"/>
        <v>494.29</v>
      </c>
      <c r="J19" s="179">
        <f t="shared" ca="1" si="6"/>
        <v>86.84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592.95999999999992</v>
      </c>
      <c r="N19" s="178">
        <f t="shared" ca="1" si="10"/>
        <v>494.28927393653879</v>
      </c>
      <c r="O19" s="179">
        <f t="shared" ca="1" si="11"/>
        <v>86.839872440569351</v>
      </c>
      <c r="P19" s="179">
        <f t="shared" ca="1" si="12"/>
        <v>9.0399867211279012</v>
      </c>
      <c r="Q19" s="179">
        <f t="shared" ca="1" si="13"/>
        <v>2.7899959017640317</v>
      </c>
      <c r="R19" s="180">
        <f t="shared" ca="1" si="14"/>
        <v>592.95912900000008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582.25919999999996</v>
      </c>
      <c r="H20" s="181">
        <f t="shared" ca="1" si="2"/>
        <v>561.82190200000002</v>
      </c>
      <c r="I20" s="182">
        <f t="shared" ca="1" si="5"/>
        <v>463.15</v>
      </c>
      <c r="J20" s="179">
        <f t="shared" ca="1" si="6"/>
        <v>86.84</v>
      </c>
      <c r="K20" s="179">
        <f t="shared" ca="1" si="7"/>
        <v>9.0399999999999991</v>
      </c>
      <c r="L20" s="179">
        <f t="shared" ca="1" si="8"/>
        <v>2.79</v>
      </c>
      <c r="M20" s="180">
        <f t="shared" ca="1" si="9"/>
        <v>561.81999999999994</v>
      </c>
      <c r="N20" s="178">
        <f t="shared" ca="1" si="10"/>
        <v>463.15156796002282</v>
      </c>
      <c r="O20" s="179">
        <f t="shared" ca="1" si="11"/>
        <v>86.840293990388403</v>
      </c>
      <c r="P20" s="179">
        <f t="shared" ca="1" si="12"/>
        <v>9.0400306042504717</v>
      </c>
      <c r="Q20" s="179">
        <f t="shared" ca="1" si="13"/>
        <v>2.7900094453383653</v>
      </c>
      <c r="R20" s="180">
        <f t="shared" ca="1" si="14"/>
        <v>561.82190200000002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532.25919999999996</v>
      </c>
      <c r="H21" s="181">
        <f t="shared" ca="1" si="2"/>
        <v>513.57690200000002</v>
      </c>
      <c r="I21" s="182">
        <f t="shared" ca="1" si="5"/>
        <v>414.91</v>
      </c>
      <c r="J21" s="179">
        <f t="shared" ca="1" si="6"/>
        <v>86.84</v>
      </c>
      <c r="K21" s="179">
        <f t="shared" ca="1" si="7"/>
        <v>9.0399999999999991</v>
      </c>
      <c r="L21" s="179">
        <f t="shared" ca="1" si="8"/>
        <v>2.79</v>
      </c>
      <c r="M21" s="180">
        <f t="shared" ca="1" si="9"/>
        <v>513.58000000000004</v>
      </c>
      <c r="N21" s="178">
        <f t="shared" ca="1" si="10"/>
        <v>414.90749719385491</v>
      </c>
      <c r="O21" s="179">
        <f t="shared" ca="1" si="11"/>
        <v>86.839476166673151</v>
      </c>
      <c r="P21" s="179">
        <f t="shared" ca="1" si="12"/>
        <v>9.0399454692160894</v>
      </c>
      <c r="Q21" s="179">
        <f t="shared" ca="1" si="13"/>
        <v>2.7899831702558511</v>
      </c>
      <c r="R21" s="180">
        <f t="shared" ca="1" si="14"/>
        <v>513.57690200000002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482.25920000000002</v>
      </c>
      <c r="H22" s="181">
        <f t="shared" ca="1" si="2"/>
        <v>465.33190200000001</v>
      </c>
      <c r="I22" s="182">
        <f t="shared" ca="1" si="5"/>
        <v>366.66</v>
      </c>
      <c r="J22" s="179">
        <f t="shared" ca="1" si="6"/>
        <v>86.84</v>
      </c>
      <c r="K22" s="179">
        <f t="shared" ca="1" si="7"/>
        <v>9.0399999999999991</v>
      </c>
      <c r="L22" s="179">
        <f t="shared" ca="1" si="8"/>
        <v>2.79</v>
      </c>
      <c r="M22" s="180">
        <f t="shared" ca="1" si="9"/>
        <v>465.33000000000004</v>
      </c>
      <c r="N22" s="178">
        <f t="shared" ca="1" si="10"/>
        <v>366.6614986940881</v>
      </c>
      <c r="O22" s="179">
        <f t="shared" ca="1" si="11"/>
        <v>86.840354951711689</v>
      </c>
      <c r="P22" s="179">
        <f t="shared" ca="1" si="12"/>
        <v>9.040036950293338</v>
      </c>
      <c r="Q22" s="179">
        <f t="shared" ca="1" si="13"/>
        <v>2.7900114039069046</v>
      </c>
      <c r="R22" s="180">
        <f t="shared" ca="1" si="14"/>
        <v>465.33190200000001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477.89260000000002</v>
      </c>
      <c r="H23" s="181">
        <f t="shared" ca="1" si="2"/>
        <v>461.11856999999998</v>
      </c>
      <c r="I23" s="182">
        <f t="shared" ca="1" si="5"/>
        <v>366.67</v>
      </c>
      <c r="J23" s="179">
        <f t="shared" ca="1" si="6"/>
        <v>86.84</v>
      </c>
      <c r="K23" s="179">
        <f t="shared" ca="1" si="7"/>
        <v>4.82</v>
      </c>
      <c r="L23" s="179">
        <f t="shared" ca="1" si="8"/>
        <v>2.79</v>
      </c>
      <c r="M23" s="180">
        <f t="shared" ca="1" si="9"/>
        <v>461.12</v>
      </c>
      <c r="N23" s="178">
        <f t="shared" ca="1" si="10"/>
        <v>366.66886290314886</v>
      </c>
      <c r="O23" s="179">
        <f t="shared" ca="1" si="11"/>
        <v>86.839730696564885</v>
      </c>
      <c r="P23" s="179">
        <f t="shared" ca="1" si="12"/>
        <v>4.8199850524809165</v>
      </c>
      <c r="Q23" s="179">
        <f t="shared" ca="1" si="13"/>
        <v>2.7899913478053433</v>
      </c>
      <c r="R23" s="180">
        <f t="shared" ca="1" si="14"/>
        <v>461.11857000000003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427.89260000000002</v>
      </c>
      <c r="H24" s="181">
        <f t="shared" ca="1" si="2"/>
        <v>412.87356999999997</v>
      </c>
      <c r="I24" s="182">
        <f t="shared" ca="1" si="5"/>
        <v>318.42</v>
      </c>
      <c r="J24" s="179">
        <f t="shared" ca="1" si="6"/>
        <v>86.84</v>
      </c>
      <c r="K24" s="179">
        <f t="shared" ca="1" si="7"/>
        <v>4.82</v>
      </c>
      <c r="L24" s="179">
        <f t="shared" ca="1" si="8"/>
        <v>2.79</v>
      </c>
      <c r="M24" s="180">
        <f t="shared" ca="1" si="9"/>
        <v>412.87</v>
      </c>
      <c r="N24" s="178">
        <f t="shared" ca="1" si="10"/>
        <v>318.42275331072733</v>
      </c>
      <c r="O24" s="179">
        <f t="shared" ca="1" si="11"/>
        <v>86.840750887204194</v>
      </c>
      <c r="P24" s="179">
        <f t="shared" ca="1" si="12"/>
        <v>4.8200416775256132</v>
      </c>
      <c r="Q24" s="179">
        <f t="shared" ca="1" si="13"/>
        <v>2.7900241245428341</v>
      </c>
      <c r="R24" s="180">
        <f t="shared" ca="1" si="14"/>
        <v>412.87356999999997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379.89260000000002</v>
      </c>
      <c r="H25" s="181">
        <f t="shared" ca="1" si="2"/>
        <v>366.55837000000002</v>
      </c>
      <c r="I25" s="182">
        <f t="shared" ca="1" si="5"/>
        <v>272.10000000000002</v>
      </c>
      <c r="J25" s="179">
        <f t="shared" ca="1" si="6"/>
        <v>86.84</v>
      </c>
      <c r="K25" s="179">
        <f t="shared" ca="1" si="7"/>
        <v>4.82</v>
      </c>
      <c r="L25" s="179">
        <f t="shared" ca="1" si="8"/>
        <v>2.79</v>
      </c>
      <c r="M25" s="180">
        <f t="shared" ca="1" si="9"/>
        <v>366.55000000000007</v>
      </c>
      <c r="N25" s="178">
        <f t="shared" ca="1" si="10"/>
        <v>272.10621327786112</v>
      </c>
      <c r="O25" s="179">
        <f t="shared" ca="1" si="11"/>
        <v>86.841982951302683</v>
      </c>
      <c r="P25" s="179">
        <f t="shared" ca="1" si="12"/>
        <v>4.8201100624744235</v>
      </c>
      <c r="Q25" s="179">
        <f t="shared" ca="1" si="13"/>
        <v>2.790063708361751</v>
      </c>
      <c r="R25" s="180">
        <f t="shared" ca="1" si="14"/>
        <v>366.55836999999997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401.89260000000002</v>
      </c>
      <c r="H26" s="181">
        <f t="shared" ca="1" si="2"/>
        <v>387.78617000000003</v>
      </c>
      <c r="I26" s="182">
        <f t="shared" ca="1" si="5"/>
        <v>272.11</v>
      </c>
      <c r="J26" s="179">
        <f t="shared" ca="1" si="6"/>
        <v>108.07</v>
      </c>
      <c r="K26" s="179">
        <f t="shared" ca="1" si="7"/>
        <v>4.82</v>
      </c>
      <c r="L26" s="179">
        <f t="shared" ca="1" si="8"/>
        <v>2.79</v>
      </c>
      <c r="M26" s="180">
        <f t="shared" ca="1" si="9"/>
        <v>387.79</v>
      </c>
      <c r="N26" s="178">
        <f t="shared" ca="1" si="10"/>
        <v>272.10731251115294</v>
      </c>
      <c r="O26" s="179">
        <f t="shared" ca="1" si="11"/>
        <v>108.06893264885633</v>
      </c>
      <c r="P26" s="179">
        <f t="shared" ca="1" si="12"/>
        <v>4.8199523953686274</v>
      </c>
      <c r="Q26" s="179">
        <f t="shared" ca="1" si="13"/>
        <v>2.7899724446220895</v>
      </c>
      <c r="R26" s="180">
        <f t="shared" ca="1" si="14"/>
        <v>387.78616999999997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379.89260000000002</v>
      </c>
      <c r="H27" s="181">
        <f t="shared" ca="1" si="2"/>
        <v>366.55837000000002</v>
      </c>
      <c r="I27" s="182">
        <f t="shared" ca="1" si="5"/>
        <v>272.10000000000002</v>
      </c>
      <c r="J27" s="179">
        <f t="shared" ca="1" si="6"/>
        <v>86.84</v>
      </c>
      <c r="K27" s="179">
        <f t="shared" ca="1" si="7"/>
        <v>4.82</v>
      </c>
      <c r="L27" s="179">
        <f t="shared" ca="1" si="8"/>
        <v>2.79</v>
      </c>
      <c r="M27" s="180">
        <f t="shared" ca="1" si="9"/>
        <v>366.55000000000007</v>
      </c>
      <c r="N27" s="178">
        <f t="shared" ca="1" si="10"/>
        <v>272.10621327786112</v>
      </c>
      <c r="O27" s="179">
        <f t="shared" ca="1" si="11"/>
        <v>86.841982951302683</v>
      </c>
      <c r="P27" s="179">
        <f t="shared" ca="1" si="12"/>
        <v>4.8201100624744235</v>
      </c>
      <c r="Q27" s="179">
        <f t="shared" ca="1" si="13"/>
        <v>2.790063708361751</v>
      </c>
      <c r="R27" s="180">
        <f t="shared" ca="1" si="14"/>
        <v>366.55836999999997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379.89260000000002</v>
      </c>
      <c r="H28" s="181">
        <f t="shared" ca="1" si="2"/>
        <v>366.55837000000002</v>
      </c>
      <c r="I28" s="182">
        <f t="shared" ca="1" si="5"/>
        <v>272.10000000000002</v>
      </c>
      <c r="J28" s="179">
        <f t="shared" ca="1" si="6"/>
        <v>86.84</v>
      </c>
      <c r="K28" s="179">
        <f t="shared" ca="1" si="7"/>
        <v>4.82</v>
      </c>
      <c r="L28" s="179">
        <f t="shared" ca="1" si="8"/>
        <v>2.79</v>
      </c>
      <c r="M28" s="180">
        <f t="shared" ca="1" si="9"/>
        <v>366.55000000000007</v>
      </c>
      <c r="N28" s="178">
        <f t="shared" ca="1" si="10"/>
        <v>272.10621327786112</v>
      </c>
      <c r="O28" s="179">
        <f t="shared" ca="1" si="11"/>
        <v>86.841982951302683</v>
      </c>
      <c r="P28" s="179">
        <f t="shared" ca="1" si="12"/>
        <v>4.8201100624744235</v>
      </c>
      <c r="Q28" s="179">
        <f t="shared" ca="1" si="13"/>
        <v>2.790063708361751</v>
      </c>
      <c r="R28" s="180">
        <f t="shared" ca="1" si="14"/>
        <v>366.55836999999997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379.89260000000002</v>
      </c>
      <c r="H29" s="181">
        <f t="shared" ca="1" si="2"/>
        <v>366.55837000000002</v>
      </c>
      <c r="I29" s="182">
        <f t="shared" ca="1" si="5"/>
        <v>265.13</v>
      </c>
      <c r="J29" s="179">
        <f t="shared" ca="1" si="6"/>
        <v>94.02</v>
      </c>
      <c r="K29" s="179">
        <f t="shared" ca="1" si="7"/>
        <v>4.7</v>
      </c>
      <c r="L29" s="179">
        <f t="shared" ca="1" si="8"/>
        <v>2.72</v>
      </c>
      <c r="M29" s="180">
        <f t="shared" ca="1" si="9"/>
        <v>366.57</v>
      </c>
      <c r="N29" s="178">
        <f t="shared" ca="1" si="10"/>
        <v>265.12158834083533</v>
      </c>
      <c r="O29" s="179">
        <f t="shared" ca="1" si="11"/>
        <v>94.017017070136674</v>
      </c>
      <c r="P29" s="179">
        <f t="shared" ca="1" si="12"/>
        <v>4.6998508852333805</v>
      </c>
      <c r="Q29" s="179">
        <f t="shared" ca="1" si="13"/>
        <v>2.7199137037946373</v>
      </c>
      <c r="R29" s="180">
        <f t="shared" ca="1" si="14"/>
        <v>366.55837000000002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389.89260000000002</v>
      </c>
      <c r="H30" s="181">
        <f t="shared" ca="1" si="2"/>
        <v>376.20737000000003</v>
      </c>
      <c r="I30" s="182">
        <f t="shared" ca="1" si="5"/>
        <v>272.11</v>
      </c>
      <c r="J30" s="179">
        <f t="shared" ca="1" si="6"/>
        <v>96.49</v>
      </c>
      <c r="K30" s="179">
        <f t="shared" ca="1" si="7"/>
        <v>4.82</v>
      </c>
      <c r="L30" s="179">
        <f t="shared" ca="1" si="8"/>
        <v>2.79</v>
      </c>
      <c r="M30" s="180">
        <f t="shared" ca="1" si="9"/>
        <v>376.21000000000004</v>
      </c>
      <c r="N30" s="178">
        <f t="shared" ca="1" si="10"/>
        <v>272.10809773982618</v>
      </c>
      <c r="O30" s="179">
        <f t="shared" ca="1" si="11"/>
        <v>96.489325459982453</v>
      </c>
      <c r="P30" s="179">
        <f t="shared" ca="1" si="12"/>
        <v>4.8199663044576173</v>
      </c>
      <c r="Q30" s="179">
        <f t="shared" ca="1" si="13"/>
        <v>2.7899804957337655</v>
      </c>
      <c r="R30" s="180">
        <f t="shared" ca="1" si="14"/>
        <v>376.20737000000003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379.89260000000002</v>
      </c>
      <c r="H31" s="181">
        <f t="shared" ca="1" si="2"/>
        <v>366.55837000000002</v>
      </c>
      <c r="I31" s="182">
        <f t="shared" ca="1" si="5"/>
        <v>272.10000000000002</v>
      </c>
      <c r="J31" s="179">
        <f t="shared" ca="1" si="6"/>
        <v>86.84</v>
      </c>
      <c r="K31" s="179">
        <f t="shared" ca="1" si="7"/>
        <v>4.82</v>
      </c>
      <c r="L31" s="179">
        <f t="shared" ca="1" si="8"/>
        <v>2.79</v>
      </c>
      <c r="M31" s="180">
        <f t="shared" ca="1" si="9"/>
        <v>366.55000000000007</v>
      </c>
      <c r="N31" s="178">
        <f t="shared" ca="1" si="10"/>
        <v>272.10621327786112</v>
      </c>
      <c r="O31" s="179">
        <f t="shared" ca="1" si="11"/>
        <v>86.841982951302683</v>
      </c>
      <c r="P31" s="179">
        <f t="shared" ca="1" si="12"/>
        <v>4.8201100624744235</v>
      </c>
      <c r="Q31" s="179">
        <f t="shared" ca="1" si="13"/>
        <v>2.790063708361751</v>
      </c>
      <c r="R31" s="180">
        <f t="shared" ca="1" si="14"/>
        <v>366.55836999999997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379.89260000000002</v>
      </c>
      <c r="H32" s="181">
        <f t="shared" ca="1" si="2"/>
        <v>366.55837000000002</v>
      </c>
      <c r="I32" s="182">
        <f t="shared" ca="1" si="5"/>
        <v>272.10000000000002</v>
      </c>
      <c r="J32" s="179">
        <f t="shared" ca="1" si="6"/>
        <v>86.84</v>
      </c>
      <c r="K32" s="179">
        <f t="shared" ca="1" si="7"/>
        <v>4.82</v>
      </c>
      <c r="L32" s="179">
        <f t="shared" ca="1" si="8"/>
        <v>2.79</v>
      </c>
      <c r="M32" s="180">
        <f t="shared" ca="1" si="9"/>
        <v>366.55000000000007</v>
      </c>
      <c r="N32" s="178">
        <f t="shared" ca="1" si="10"/>
        <v>272.10621327786112</v>
      </c>
      <c r="O32" s="179">
        <f t="shared" ca="1" si="11"/>
        <v>86.841982951302683</v>
      </c>
      <c r="P32" s="179">
        <f t="shared" ca="1" si="12"/>
        <v>4.8201100624744235</v>
      </c>
      <c r="Q32" s="179">
        <f t="shared" ca="1" si="13"/>
        <v>2.790063708361751</v>
      </c>
      <c r="R32" s="180">
        <f t="shared" ca="1" si="14"/>
        <v>366.55836999999997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379.89260000000002</v>
      </c>
      <c r="H33" s="181">
        <f t="shared" ca="1" si="2"/>
        <v>366.55837000000002</v>
      </c>
      <c r="I33" s="182">
        <f t="shared" ca="1" si="5"/>
        <v>272.10000000000002</v>
      </c>
      <c r="J33" s="179">
        <f t="shared" ca="1" si="6"/>
        <v>86.84</v>
      </c>
      <c r="K33" s="179">
        <f t="shared" ca="1" si="7"/>
        <v>4.82</v>
      </c>
      <c r="L33" s="179">
        <f t="shared" ca="1" si="8"/>
        <v>2.79</v>
      </c>
      <c r="M33" s="180">
        <f t="shared" ca="1" si="9"/>
        <v>366.55000000000007</v>
      </c>
      <c r="N33" s="178">
        <f t="shared" ca="1" si="10"/>
        <v>272.10621327786112</v>
      </c>
      <c r="O33" s="179">
        <f t="shared" ca="1" si="11"/>
        <v>86.841982951302683</v>
      </c>
      <c r="P33" s="179">
        <f t="shared" ca="1" si="12"/>
        <v>4.8201100624744235</v>
      </c>
      <c r="Q33" s="179">
        <f t="shared" ca="1" si="13"/>
        <v>2.790063708361751</v>
      </c>
      <c r="R33" s="180">
        <f t="shared" ca="1" si="14"/>
        <v>366.55836999999997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379.89260000000002</v>
      </c>
      <c r="H34" s="181">
        <f t="shared" ca="1" si="2"/>
        <v>366.55837000000002</v>
      </c>
      <c r="I34" s="182">
        <f t="shared" ca="1" si="5"/>
        <v>272.10000000000002</v>
      </c>
      <c r="J34" s="179">
        <f t="shared" ca="1" si="6"/>
        <v>86.84</v>
      </c>
      <c r="K34" s="179">
        <f t="shared" ca="1" si="7"/>
        <v>4.82</v>
      </c>
      <c r="L34" s="179">
        <f t="shared" ca="1" si="8"/>
        <v>2.79</v>
      </c>
      <c r="M34" s="180">
        <f t="shared" ca="1" si="9"/>
        <v>366.55000000000007</v>
      </c>
      <c r="N34" s="178">
        <f t="shared" ca="1" si="10"/>
        <v>272.10621327786112</v>
      </c>
      <c r="O34" s="179">
        <f t="shared" ca="1" si="11"/>
        <v>86.841982951302683</v>
      </c>
      <c r="P34" s="179">
        <f t="shared" ca="1" si="12"/>
        <v>4.8201100624744235</v>
      </c>
      <c r="Q34" s="179">
        <f t="shared" ca="1" si="13"/>
        <v>2.790063708361751</v>
      </c>
      <c r="R34" s="180">
        <f t="shared" ca="1" si="14"/>
        <v>366.55836999999997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379.89260000000002</v>
      </c>
      <c r="H35" s="181">
        <f t="shared" ca="1" si="2"/>
        <v>366.55837000000002</v>
      </c>
      <c r="I35" s="182">
        <f t="shared" ca="1" si="5"/>
        <v>272.10000000000002</v>
      </c>
      <c r="J35" s="179">
        <f t="shared" ca="1" si="6"/>
        <v>86.84</v>
      </c>
      <c r="K35" s="179">
        <f t="shared" ca="1" si="7"/>
        <v>4.82</v>
      </c>
      <c r="L35" s="179">
        <f t="shared" ca="1" si="8"/>
        <v>2.79</v>
      </c>
      <c r="M35" s="180">
        <f t="shared" ca="1" si="9"/>
        <v>366.55000000000007</v>
      </c>
      <c r="N35" s="178">
        <f t="shared" ca="1" si="10"/>
        <v>272.10621327786112</v>
      </c>
      <c r="O35" s="179">
        <f t="shared" ca="1" si="11"/>
        <v>86.841982951302683</v>
      </c>
      <c r="P35" s="179">
        <f t="shared" ca="1" si="12"/>
        <v>4.8201100624744235</v>
      </c>
      <c r="Q35" s="179">
        <f t="shared" ca="1" si="13"/>
        <v>2.790063708361751</v>
      </c>
      <c r="R35" s="180">
        <f t="shared" ca="1" si="14"/>
        <v>366.55836999999997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379.89260000000002</v>
      </c>
      <c r="H36" s="181">
        <f t="shared" ca="1" si="2"/>
        <v>366.55837000000002</v>
      </c>
      <c r="I36" s="182">
        <f t="shared" ca="1" si="5"/>
        <v>272.10000000000002</v>
      </c>
      <c r="J36" s="179">
        <f t="shared" ca="1" si="6"/>
        <v>86.84</v>
      </c>
      <c r="K36" s="179">
        <f t="shared" ca="1" si="7"/>
        <v>4.82</v>
      </c>
      <c r="L36" s="179">
        <f t="shared" ca="1" si="8"/>
        <v>2.79</v>
      </c>
      <c r="M36" s="180">
        <f t="shared" ca="1" si="9"/>
        <v>366.55000000000007</v>
      </c>
      <c r="N36" s="178">
        <f t="shared" ca="1" si="10"/>
        <v>272.10621327786112</v>
      </c>
      <c r="O36" s="179">
        <f t="shared" ca="1" si="11"/>
        <v>86.841982951302683</v>
      </c>
      <c r="P36" s="179">
        <f t="shared" ca="1" si="12"/>
        <v>4.8201100624744235</v>
      </c>
      <c r="Q36" s="179">
        <f t="shared" ca="1" si="13"/>
        <v>2.790063708361751</v>
      </c>
      <c r="R36" s="180">
        <f t="shared" ca="1" si="14"/>
        <v>366.55836999999997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379.89260000000002</v>
      </c>
      <c r="H37" s="181">
        <f t="shared" ca="1" si="2"/>
        <v>366.55837000000002</v>
      </c>
      <c r="I37" s="182">
        <f t="shared" ca="1" si="5"/>
        <v>272.10000000000002</v>
      </c>
      <c r="J37" s="179">
        <f t="shared" ca="1" si="6"/>
        <v>86.84</v>
      </c>
      <c r="K37" s="179">
        <f t="shared" ca="1" si="7"/>
        <v>4.82</v>
      </c>
      <c r="L37" s="179">
        <f t="shared" ca="1" si="8"/>
        <v>2.79</v>
      </c>
      <c r="M37" s="180">
        <f t="shared" ca="1" si="9"/>
        <v>366.55000000000007</v>
      </c>
      <c r="N37" s="178">
        <f t="shared" ca="1" si="10"/>
        <v>272.10621327786112</v>
      </c>
      <c r="O37" s="179">
        <f t="shared" ca="1" si="11"/>
        <v>86.841982951302683</v>
      </c>
      <c r="P37" s="179">
        <f t="shared" ca="1" si="12"/>
        <v>4.8201100624744235</v>
      </c>
      <c r="Q37" s="179">
        <f t="shared" ca="1" si="13"/>
        <v>2.790063708361751</v>
      </c>
      <c r="R37" s="180">
        <f t="shared" ca="1" si="14"/>
        <v>366.55836999999997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379.89260000000002</v>
      </c>
      <c r="H38" s="181">
        <f t="shared" ca="1" si="2"/>
        <v>366.55837000000002</v>
      </c>
      <c r="I38" s="182">
        <f t="shared" ca="1" si="5"/>
        <v>272.10000000000002</v>
      </c>
      <c r="J38" s="179">
        <f t="shared" ca="1" si="6"/>
        <v>86.84</v>
      </c>
      <c r="K38" s="179">
        <f t="shared" ca="1" si="7"/>
        <v>4.82</v>
      </c>
      <c r="L38" s="179">
        <f t="shared" ca="1" si="8"/>
        <v>2.79</v>
      </c>
      <c r="M38" s="180">
        <f t="shared" ca="1" si="9"/>
        <v>366.55000000000007</v>
      </c>
      <c r="N38" s="178">
        <f t="shared" ca="1" si="10"/>
        <v>272.10621327786112</v>
      </c>
      <c r="O38" s="179">
        <f t="shared" ca="1" si="11"/>
        <v>86.841982951302683</v>
      </c>
      <c r="P38" s="179">
        <f t="shared" ca="1" si="12"/>
        <v>4.8201100624744235</v>
      </c>
      <c r="Q38" s="179">
        <f t="shared" ca="1" si="13"/>
        <v>2.790063708361751</v>
      </c>
      <c r="R38" s="180">
        <f t="shared" ca="1" si="14"/>
        <v>366.55836999999997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379.89260000000002</v>
      </c>
      <c r="H39" s="181">
        <f t="shared" ca="1" si="2"/>
        <v>366.55837000000002</v>
      </c>
      <c r="I39" s="182">
        <f t="shared" ca="1" si="5"/>
        <v>272.10000000000002</v>
      </c>
      <c r="J39" s="179">
        <f t="shared" ca="1" si="6"/>
        <v>86.84</v>
      </c>
      <c r="K39" s="179">
        <f t="shared" ca="1" si="7"/>
        <v>4.82</v>
      </c>
      <c r="L39" s="179">
        <f t="shared" ca="1" si="8"/>
        <v>2.79</v>
      </c>
      <c r="M39" s="180">
        <f t="shared" ca="1" si="9"/>
        <v>366.55000000000007</v>
      </c>
      <c r="N39" s="178">
        <f t="shared" ca="1" si="10"/>
        <v>272.10621327786112</v>
      </c>
      <c r="O39" s="179">
        <f t="shared" ca="1" si="11"/>
        <v>86.841982951302683</v>
      </c>
      <c r="P39" s="179">
        <f t="shared" ca="1" si="12"/>
        <v>4.8201100624744235</v>
      </c>
      <c r="Q39" s="179">
        <f t="shared" ca="1" si="13"/>
        <v>2.790063708361751</v>
      </c>
      <c r="R39" s="180">
        <f t="shared" ca="1" si="14"/>
        <v>366.55836999999997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379.89260000000002</v>
      </c>
      <c r="H40" s="181">
        <f t="shared" ca="1" si="2"/>
        <v>366.55837000000002</v>
      </c>
      <c r="I40" s="182">
        <f t="shared" ca="1" si="5"/>
        <v>272.10000000000002</v>
      </c>
      <c r="J40" s="179">
        <f t="shared" ca="1" si="6"/>
        <v>86.84</v>
      </c>
      <c r="K40" s="179">
        <f t="shared" ca="1" si="7"/>
        <v>4.82</v>
      </c>
      <c r="L40" s="179">
        <f t="shared" ca="1" si="8"/>
        <v>2.79</v>
      </c>
      <c r="M40" s="180">
        <f t="shared" ca="1" si="9"/>
        <v>366.55000000000007</v>
      </c>
      <c r="N40" s="178">
        <f t="shared" ca="1" si="10"/>
        <v>272.10621327786112</v>
      </c>
      <c r="O40" s="179">
        <f t="shared" ca="1" si="11"/>
        <v>86.841982951302683</v>
      </c>
      <c r="P40" s="179">
        <f t="shared" ca="1" si="12"/>
        <v>4.8201100624744235</v>
      </c>
      <c r="Q40" s="179">
        <f t="shared" ca="1" si="13"/>
        <v>2.790063708361751</v>
      </c>
      <c r="R40" s="180">
        <f t="shared" ca="1" si="14"/>
        <v>366.55836999999997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379.89260000000002</v>
      </c>
      <c r="H41" s="181">
        <f t="shared" ca="1" si="2"/>
        <v>366.55837000000002</v>
      </c>
      <c r="I41" s="182">
        <f t="shared" ca="1" si="5"/>
        <v>272.10000000000002</v>
      </c>
      <c r="J41" s="179">
        <f t="shared" ca="1" si="6"/>
        <v>86.84</v>
      </c>
      <c r="K41" s="179">
        <f t="shared" ca="1" si="7"/>
        <v>4.82</v>
      </c>
      <c r="L41" s="179">
        <f t="shared" ca="1" si="8"/>
        <v>2.79</v>
      </c>
      <c r="M41" s="180">
        <f t="shared" ca="1" si="9"/>
        <v>366.55000000000007</v>
      </c>
      <c r="N41" s="178">
        <f t="shared" ca="1" si="10"/>
        <v>272.10621327786112</v>
      </c>
      <c r="O41" s="179">
        <f t="shared" ca="1" si="11"/>
        <v>86.841982951302683</v>
      </c>
      <c r="P41" s="179">
        <f t="shared" ca="1" si="12"/>
        <v>4.8201100624744235</v>
      </c>
      <c r="Q41" s="179">
        <f t="shared" ca="1" si="13"/>
        <v>2.790063708361751</v>
      </c>
      <c r="R41" s="180">
        <f t="shared" ca="1" si="14"/>
        <v>366.55836999999997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379.89260000000002</v>
      </c>
      <c r="H42" s="181">
        <f t="shared" ca="1" si="2"/>
        <v>366.55837000000002</v>
      </c>
      <c r="I42" s="182">
        <f t="shared" ca="1" si="5"/>
        <v>272.10000000000002</v>
      </c>
      <c r="J42" s="179">
        <f t="shared" ca="1" si="6"/>
        <v>86.84</v>
      </c>
      <c r="K42" s="179">
        <f t="shared" ca="1" si="7"/>
        <v>4.82</v>
      </c>
      <c r="L42" s="179">
        <f t="shared" ca="1" si="8"/>
        <v>2.79</v>
      </c>
      <c r="M42" s="180">
        <f t="shared" ca="1" si="9"/>
        <v>366.55000000000007</v>
      </c>
      <c r="N42" s="178">
        <f t="shared" ca="1" si="10"/>
        <v>272.10621327786112</v>
      </c>
      <c r="O42" s="179">
        <f t="shared" ca="1" si="11"/>
        <v>86.841982951302683</v>
      </c>
      <c r="P42" s="179">
        <f t="shared" ca="1" si="12"/>
        <v>4.8201100624744235</v>
      </c>
      <c r="Q42" s="179">
        <f t="shared" ca="1" si="13"/>
        <v>2.790063708361751</v>
      </c>
      <c r="R42" s="180">
        <f t="shared" ca="1" si="14"/>
        <v>366.55836999999997</v>
      </c>
      <c r="W42" s="46"/>
      <c r="X42" s="46">
        <v>42</v>
      </c>
    </row>
    <row r="43" spans="1:24">
      <c r="A43" s="61" t="s">
        <v>85</v>
      </c>
      <c r="B43" s="173">
        <f t="shared" ca="1" si="3"/>
        <v>588.71594700000003</v>
      </c>
      <c r="C43" s="178">
        <f t="shared" ca="1" si="15"/>
        <v>437.89530175265924</v>
      </c>
      <c r="D43" s="179">
        <f t="shared" ca="1" si="15"/>
        <v>140.32238626781572</v>
      </c>
      <c r="E43" s="179">
        <f t="shared" ca="1" si="15"/>
        <v>8.0000694626261968</v>
      </c>
      <c r="F43" s="180">
        <f t="shared" ca="1" si="15"/>
        <v>2.4981895168989756</v>
      </c>
      <c r="G43" s="181">
        <f t="shared" ca="1" si="1"/>
        <v>298.81508300000002</v>
      </c>
      <c r="H43" s="181">
        <f t="shared" ca="1" si="2"/>
        <v>288.32667400000003</v>
      </c>
      <c r="I43" s="182">
        <f t="shared" ca="1" si="5"/>
        <v>190.44</v>
      </c>
      <c r="J43" s="179">
        <f t="shared" ca="1" si="6"/>
        <v>90</v>
      </c>
      <c r="K43" s="179">
        <f t="shared" ca="1" si="7"/>
        <v>5</v>
      </c>
      <c r="L43" s="179">
        <f t="shared" ca="1" si="8"/>
        <v>2.89</v>
      </c>
      <c r="M43" s="180">
        <f t="shared" ca="1" si="9"/>
        <v>288.33</v>
      </c>
      <c r="N43" s="178">
        <f t="shared" ca="1" si="10"/>
        <v>190.43780319966709</v>
      </c>
      <c r="O43" s="179">
        <f t="shared" ca="1" si="11"/>
        <v>89.99896181458746</v>
      </c>
      <c r="P43" s="179">
        <f t="shared" ca="1" si="12"/>
        <v>4.999942323032637</v>
      </c>
      <c r="Q43" s="179">
        <f t="shared" ca="1" si="13"/>
        <v>2.8899666627128644</v>
      </c>
      <c r="R43" s="180">
        <f t="shared" ca="1" si="14"/>
        <v>288.32667400000008</v>
      </c>
      <c r="W43" s="46"/>
      <c r="X43" s="46">
        <v>43</v>
      </c>
    </row>
    <row r="44" spans="1:24">
      <c r="A44" s="61" t="s">
        <v>86</v>
      </c>
      <c r="B44" s="173">
        <f t="shared" ca="1" si="3"/>
        <v>588.71594700000003</v>
      </c>
      <c r="C44" s="178">
        <f t="shared" ca="1" si="15"/>
        <v>437.89530175265924</v>
      </c>
      <c r="D44" s="179">
        <f t="shared" ca="1" si="15"/>
        <v>140.32238626781572</v>
      </c>
      <c r="E44" s="179">
        <f t="shared" ca="1" si="15"/>
        <v>8.0000694626261968</v>
      </c>
      <c r="F44" s="180">
        <f t="shared" ca="1" si="15"/>
        <v>2.4981895168989756</v>
      </c>
      <c r="G44" s="181">
        <f t="shared" ca="1" si="1"/>
        <v>279.89260000000002</v>
      </c>
      <c r="H44" s="181">
        <f t="shared" ca="1" si="2"/>
        <v>270.06837000000002</v>
      </c>
      <c r="I44" s="182">
        <f t="shared" ca="1" si="5"/>
        <v>175.61</v>
      </c>
      <c r="J44" s="179">
        <f t="shared" ca="1" si="6"/>
        <v>86.84</v>
      </c>
      <c r="K44" s="179">
        <f t="shared" ca="1" si="7"/>
        <v>4.82</v>
      </c>
      <c r="L44" s="179">
        <f t="shared" ca="1" si="8"/>
        <v>2.79</v>
      </c>
      <c r="M44" s="180">
        <f t="shared" ca="1" si="9"/>
        <v>270.06000000000006</v>
      </c>
      <c r="N44" s="178">
        <f t="shared" ca="1" si="10"/>
        <v>175.61544270051098</v>
      </c>
      <c r="O44" s="179">
        <f t="shared" ca="1" si="11"/>
        <v>86.842691441901792</v>
      </c>
      <c r="P44" s="179">
        <f t="shared" ca="1" si="12"/>
        <v>4.8201493868029326</v>
      </c>
      <c r="Q44" s="179">
        <f t="shared" ca="1" si="13"/>
        <v>2.79</v>
      </c>
      <c r="R44" s="180">
        <f t="shared" ca="1" si="14"/>
        <v>270.06828352921571</v>
      </c>
      <c r="W44" s="46"/>
      <c r="X44" s="46">
        <v>44</v>
      </c>
    </row>
    <row r="45" spans="1:24">
      <c r="A45" s="61" t="s">
        <v>87</v>
      </c>
      <c r="B45" s="173">
        <f t="shared" ca="1" si="3"/>
        <v>588.71594700000003</v>
      </c>
      <c r="C45" s="178">
        <f t="shared" ca="1" si="15"/>
        <v>437.89530175265924</v>
      </c>
      <c r="D45" s="179">
        <f t="shared" ca="1" si="15"/>
        <v>140.32238626781572</v>
      </c>
      <c r="E45" s="179">
        <f t="shared" ca="1" si="15"/>
        <v>8.0000694626261968</v>
      </c>
      <c r="F45" s="180">
        <f t="shared" ca="1" si="15"/>
        <v>2.4981895168989756</v>
      </c>
      <c r="G45" s="181">
        <f t="shared" ca="1" si="1"/>
        <v>279.89260000000002</v>
      </c>
      <c r="H45" s="181">
        <f t="shared" ca="1" si="2"/>
        <v>270.06837000000002</v>
      </c>
      <c r="I45" s="182">
        <f t="shared" ca="1" si="5"/>
        <v>175.61</v>
      </c>
      <c r="J45" s="179">
        <f t="shared" ca="1" si="6"/>
        <v>86.84</v>
      </c>
      <c r="K45" s="179">
        <f t="shared" ca="1" si="7"/>
        <v>4.82</v>
      </c>
      <c r="L45" s="179">
        <f t="shared" ca="1" si="8"/>
        <v>2.79</v>
      </c>
      <c r="M45" s="180">
        <f t="shared" ca="1" si="9"/>
        <v>270.06000000000006</v>
      </c>
      <c r="N45" s="178">
        <f t="shared" ca="1" si="10"/>
        <v>175.61544270051098</v>
      </c>
      <c r="O45" s="179">
        <f t="shared" ca="1" si="11"/>
        <v>86.842691441901792</v>
      </c>
      <c r="P45" s="179">
        <f t="shared" ca="1" si="12"/>
        <v>4.8201493868029326</v>
      </c>
      <c r="Q45" s="179">
        <f t="shared" ca="1" si="13"/>
        <v>2.79</v>
      </c>
      <c r="R45" s="180">
        <f t="shared" ca="1" si="14"/>
        <v>270.06828352921571</v>
      </c>
      <c r="W45" s="46"/>
      <c r="X45" s="46">
        <v>45</v>
      </c>
    </row>
    <row r="46" spans="1:24">
      <c r="A46" s="61" t="s">
        <v>88</v>
      </c>
      <c r="B46" s="173">
        <f t="shared" ca="1" si="3"/>
        <v>588.71594700000003</v>
      </c>
      <c r="C46" s="178">
        <f t="shared" ca="1" si="15"/>
        <v>437.89530175265924</v>
      </c>
      <c r="D46" s="179">
        <f t="shared" ca="1" si="15"/>
        <v>140.32238626781572</v>
      </c>
      <c r="E46" s="179">
        <f t="shared" ca="1" si="15"/>
        <v>8.0000694626261968</v>
      </c>
      <c r="F46" s="180">
        <f t="shared" ca="1" si="15"/>
        <v>2.4981895168989756</v>
      </c>
      <c r="G46" s="181">
        <f t="shared" ca="1" si="1"/>
        <v>279.89260000000002</v>
      </c>
      <c r="H46" s="181">
        <f t="shared" ca="1" si="2"/>
        <v>270.06837000000002</v>
      </c>
      <c r="I46" s="182">
        <f t="shared" ca="1" si="5"/>
        <v>175.61</v>
      </c>
      <c r="J46" s="179">
        <f t="shared" ca="1" si="6"/>
        <v>86.84</v>
      </c>
      <c r="K46" s="179">
        <f t="shared" ca="1" si="7"/>
        <v>4.82</v>
      </c>
      <c r="L46" s="179">
        <f t="shared" ca="1" si="8"/>
        <v>2.79</v>
      </c>
      <c r="M46" s="180">
        <f t="shared" ca="1" si="9"/>
        <v>270.06000000000006</v>
      </c>
      <c r="N46" s="178">
        <f t="shared" ca="1" si="10"/>
        <v>175.61544270051098</v>
      </c>
      <c r="O46" s="179">
        <f t="shared" ca="1" si="11"/>
        <v>86.842691441901792</v>
      </c>
      <c r="P46" s="179">
        <f t="shared" ca="1" si="12"/>
        <v>4.8201493868029326</v>
      </c>
      <c r="Q46" s="179">
        <f t="shared" ca="1" si="13"/>
        <v>2.79</v>
      </c>
      <c r="R46" s="180">
        <f t="shared" ca="1" si="14"/>
        <v>270.06828352921571</v>
      </c>
      <c r="W46" s="46"/>
      <c r="X46" s="46">
        <v>46</v>
      </c>
    </row>
    <row r="47" spans="1:24">
      <c r="A47" s="61" t="s">
        <v>89</v>
      </c>
      <c r="B47" s="173">
        <f t="shared" ca="1" si="3"/>
        <v>588.71594700000003</v>
      </c>
      <c r="C47" s="178">
        <f t="shared" ca="1" si="15"/>
        <v>437.89530175265924</v>
      </c>
      <c r="D47" s="179">
        <f t="shared" ca="1" si="15"/>
        <v>140.32238626781572</v>
      </c>
      <c r="E47" s="179">
        <f t="shared" ca="1" si="15"/>
        <v>8.0000694626261968</v>
      </c>
      <c r="F47" s="180">
        <f t="shared" ca="1" si="15"/>
        <v>2.4981895168989756</v>
      </c>
      <c r="G47" s="181">
        <f t="shared" ca="1" si="1"/>
        <v>279.89260000000002</v>
      </c>
      <c r="H47" s="181">
        <f t="shared" ca="1" si="2"/>
        <v>270.06837000000002</v>
      </c>
      <c r="I47" s="182">
        <f t="shared" ca="1" si="5"/>
        <v>175.61</v>
      </c>
      <c r="J47" s="179">
        <f t="shared" ca="1" si="6"/>
        <v>86.84</v>
      </c>
      <c r="K47" s="179">
        <f t="shared" ca="1" si="7"/>
        <v>4.82</v>
      </c>
      <c r="L47" s="179">
        <f t="shared" ca="1" si="8"/>
        <v>2.79</v>
      </c>
      <c r="M47" s="180">
        <f t="shared" ca="1" si="9"/>
        <v>270.06000000000006</v>
      </c>
      <c r="N47" s="178">
        <f t="shared" ca="1" si="10"/>
        <v>175.61544270051098</v>
      </c>
      <c r="O47" s="179">
        <f t="shared" ca="1" si="11"/>
        <v>86.842691441901792</v>
      </c>
      <c r="P47" s="179">
        <f t="shared" ca="1" si="12"/>
        <v>4.8201493868029326</v>
      </c>
      <c r="Q47" s="179">
        <f t="shared" ca="1" si="13"/>
        <v>2.79</v>
      </c>
      <c r="R47" s="180">
        <f t="shared" ca="1" si="14"/>
        <v>270.06828352921571</v>
      </c>
      <c r="W47" s="46"/>
      <c r="X47" s="46">
        <v>47</v>
      </c>
    </row>
    <row r="48" spans="1:24">
      <c r="A48" s="61" t="s">
        <v>90</v>
      </c>
      <c r="B48" s="173">
        <f t="shared" ca="1" si="3"/>
        <v>588.71594700000003</v>
      </c>
      <c r="C48" s="178">
        <f t="shared" ca="1" si="15"/>
        <v>437.89530175265924</v>
      </c>
      <c r="D48" s="179">
        <f t="shared" ca="1" si="15"/>
        <v>140.32238626781572</v>
      </c>
      <c r="E48" s="179">
        <f t="shared" ca="1" si="15"/>
        <v>8.0000694626261968</v>
      </c>
      <c r="F48" s="180">
        <f t="shared" ca="1" si="15"/>
        <v>2.4981895168989756</v>
      </c>
      <c r="G48" s="181">
        <f t="shared" ca="1" si="1"/>
        <v>279.89260000000002</v>
      </c>
      <c r="H48" s="181">
        <f t="shared" ca="1" si="2"/>
        <v>270.06837000000002</v>
      </c>
      <c r="I48" s="182">
        <f t="shared" ca="1" si="5"/>
        <v>175.61</v>
      </c>
      <c r="J48" s="179">
        <f t="shared" ca="1" si="6"/>
        <v>86.84</v>
      </c>
      <c r="K48" s="179">
        <f t="shared" ca="1" si="7"/>
        <v>4.82</v>
      </c>
      <c r="L48" s="179">
        <f t="shared" ca="1" si="8"/>
        <v>2.79</v>
      </c>
      <c r="M48" s="180">
        <f t="shared" ca="1" si="9"/>
        <v>270.06000000000006</v>
      </c>
      <c r="N48" s="178">
        <f t="shared" ca="1" si="10"/>
        <v>175.61544270051098</v>
      </c>
      <c r="O48" s="179">
        <f t="shared" ca="1" si="11"/>
        <v>86.842691441901792</v>
      </c>
      <c r="P48" s="179">
        <f t="shared" ca="1" si="12"/>
        <v>4.8201493868029326</v>
      </c>
      <c r="Q48" s="179">
        <f t="shared" ca="1" si="13"/>
        <v>2.79</v>
      </c>
      <c r="R48" s="180">
        <f t="shared" ca="1" si="14"/>
        <v>270.06828352921571</v>
      </c>
      <c r="W48" s="46"/>
      <c r="X48" s="46">
        <v>48</v>
      </c>
    </row>
    <row r="49" spans="1:24">
      <c r="A49" s="61" t="s">
        <v>91</v>
      </c>
      <c r="B49" s="173">
        <f t="shared" ca="1" si="3"/>
        <v>588.71594700000003</v>
      </c>
      <c r="C49" s="178">
        <f t="shared" ca="1" si="15"/>
        <v>437.89530175265924</v>
      </c>
      <c r="D49" s="179">
        <f t="shared" ca="1" si="15"/>
        <v>140.32238626781572</v>
      </c>
      <c r="E49" s="179">
        <f t="shared" ca="1" si="15"/>
        <v>8.0000694626261968</v>
      </c>
      <c r="F49" s="180">
        <f t="shared" ca="1" si="15"/>
        <v>2.4981895168989756</v>
      </c>
      <c r="G49" s="181">
        <f t="shared" ca="1" si="1"/>
        <v>279.89260000000002</v>
      </c>
      <c r="H49" s="181">
        <f t="shared" ca="1" si="2"/>
        <v>270.06837000000002</v>
      </c>
      <c r="I49" s="182">
        <f t="shared" ca="1" si="5"/>
        <v>175.61</v>
      </c>
      <c r="J49" s="179">
        <f t="shared" ca="1" si="6"/>
        <v>86.84</v>
      </c>
      <c r="K49" s="179">
        <f t="shared" ca="1" si="7"/>
        <v>4.82</v>
      </c>
      <c r="L49" s="179">
        <f t="shared" ca="1" si="8"/>
        <v>2.79</v>
      </c>
      <c r="M49" s="180">
        <f t="shared" ca="1" si="9"/>
        <v>270.06000000000006</v>
      </c>
      <c r="N49" s="178">
        <f t="shared" ca="1" si="10"/>
        <v>175.61544270051098</v>
      </c>
      <c r="O49" s="179">
        <f t="shared" ca="1" si="11"/>
        <v>86.842691441901792</v>
      </c>
      <c r="P49" s="179">
        <f t="shared" ca="1" si="12"/>
        <v>4.8201493868029326</v>
      </c>
      <c r="Q49" s="179">
        <f t="shared" ca="1" si="13"/>
        <v>2.79</v>
      </c>
      <c r="R49" s="180">
        <f t="shared" ca="1" si="14"/>
        <v>270.06828352921571</v>
      </c>
      <c r="W49" s="46"/>
      <c r="X49" s="46">
        <v>49</v>
      </c>
    </row>
    <row r="50" spans="1:24">
      <c r="A50" s="61" t="s">
        <v>92</v>
      </c>
      <c r="B50" s="173">
        <f t="shared" ca="1" si="3"/>
        <v>588.71594700000003</v>
      </c>
      <c r="C50" s="178">
        <f t="shared" ca="1" si="15"/>
        <v>437.89530175265924</v>
      </c>
      <c r="D50" s="179">
        <f t="shared" ca="1" si="15"/>
        <v>140.32238626781572</v>
      </c>
      <c r="E50" s="179">
        <f t="shared" ca="1" si="15"/>
        <v>8.0000694626261968</v>
      </c>
      <c r="F50" s="180">
        <f t="shared" ca="1" si="15"/>
        <v>2.4981895168989756</v>
      </c>
      <c r="G50" s="181">
        <f t="shared" ca="1" si="1"/>
        <v>279.89260000000002</v>
      </c>
      <c r="H50" s="181">
        <f t="shared" ca="1" si="2"/>
        <v>270.06837000000002</v>
      </c>
      <c r="I50" s="182">
        <f t="shared" ca="1" si="5"/>
        <v>175.61</v>
      </c>
      <c r="J50" s="179">
        <f t="shared" ca="1" si="6"/>
        <v>86.84</v>
      </c>
      <c r="K50" s="179">
        <f t="shared" ca="1" si="7"/>
        <v>4.82</v>
      </c>
      <c r="L50" s="179">
        <f t="shared" ca="1" si="8"/>
        <v>2.79</v>
      </c>
      <c r="M50" s="180">
        <f t="shared" ca="1" si="9"/>
        <v>270.06000000000006</v>
      </c>
      <c r="N50" s="178">
        <f t="shared" ca="1" si="10"/>
        <v>175.61544270051098</v>
      </c>
      <c r="O50" s="179">
        <f t="shared" ca="1" si="11"/>
        <v>86.842691441901792</v>
      </c>
      <c r="P50" s="179">
        <f t="shared" ca="1" si="12"/>
        <v>4.8201493868029326</v>
      </c>
      <c r="Q50" s="179">
        <f t="shared" ca="1" si="13"/>
        <v>2.79</v>
      </c>
      <c r="R50" s="180">
        <f t="shared" ca="1" si="14"/>
        <v>270.06828352921571</v>
      </c>
      <c r="W50" s="46"/>
      <c r="X50" s="46">
        <v>50</v>
      </c>
    </row>
    <row r="51" spans="1:24">
      <c r="A51" s="61" t="s">
        <v>93</v>
      </c>
      <c r="B51" s="173">
        <f t="shared" ca="1" si="3"/>
        <v>588.71594700000003</v>
      </c>
      <c r="C51" s="178">
        <f t="shared" ca="1" si="15"/>
        <v>437.89530175265924</v>
      </c>
      <c r="D51" s="179">
        <f t="shared" ca="1" si="15"/>
        <v>140.32238626781572</v>
      </c>
      <c r="E51" s="179">
        <f t="shared" ca="1" si="15"/>
        <v>8.0000694626261968</v>
      </c>
      <c r="F51" s="180">
        <f t="shared" ca="1" si="15"/>
        <v>2.4981895168989756</v>
      </c>
      <c r="G51" s="181">
        <f t="shared" ca="1" si="1"/>
        <v>279.89260000000002</v>
      </c>
      <c r="H51" s="181">
        <f t="shared" ca="1" si="2"/>
        <v>270.06837000000002</v>
      </c>
      <c r="I51" s="182">
        <f t="shared" ca="1" si="5"/>
        <v>175.61</v>
      </c>
      <c r="J51" s="179">
        <f t="shared" ca="1" si="6"/>
        <v>86.84</v>
      </c>
      <c r="K51" s="179">
        <f t="shared" ca="1" si="7"/>
        <v>4.82</v>
      </c>
      <c r="L51" s="179">
        <f t="shared" ca="1" si="8"/>
        <v>2.79</v>
      </c>
      <c r="M51" s="180">
        <f t="shared" ca="1" si="9"/>
        <v>270.06000000000006</v>
      </c>
      <c r="N51" s="178">
        <f t="shared" ca="1" si="10"/>
        <v>175.61544270051098</v>
      </c>
      <c r="O51" s="179">
        <f t="shared" ca="1" si="11"/>
        <v>86.842691441901792</v>
      </c>
      <c r="P51" s="179">
        <f t="shared" ca="1" si="12"/>
        <v>4.8201493868029326</v>
      </c>
      <c r="Q51" s="179">
        <f t="shared" ca="1" si="13"/>
        <v>2.79</v>
      </c>
      <c r="R51" s="180">
        <f t="shared" ca="1" si="14"/>
        <v>270.06828352921571</v>
      </c>
      <c r="W51" s="46"/>
      <c r="X51" s="46">
        <v>51</v>
      </c>
    </row>
    <row r="52" spans="1:24">
      <c r="A52" s="61" t="s">
        <v>94</v>
      </c>
      <c r="B52" s="173">
        <f t="shared" ca="1" si="3"/>
        <v>588.71594700000003</v>
      </c>
      <c r="C52" s="178">
        <f t="shared" ca="1" si="15"/>
        <v>437.89530175265924</v>
      </c>
      <c r="D52" s="179">
        <f t="shared" ca="1" si="15"/>
        <v>140.32238626781572</v>
      </c>
      <c r="E52" s="179">
        <f t="shared" ca="1" si="15"/>
        <v>8.0000694626261968</v>
      </c>
      <c r="F52" s="180">
        <f t="shared" ca="1" si="15"/>
        <v>2.4981895168989756</v>
      </c>
      <c r="G52" s="181">
        <f t="shared" ca="1" si="1"/>
        <v>279.89260000000002</v>
      </c>
      <c r="H52" s="181">
        <f t="shared" ca="1" si="2"/>
        <v>270.06837000000002</v>
      </c>
      <c r="I52" s="182">
        <f t="shared" ca="1" si="5"/>
        <v>175.61</v>
      </c>
      <c r="J52" s="179">
        <f t="shared" ca="1" si="6"/>
        <v>86.84</v>
      </c>
      <c r="K52" s="179">
        <f t="shared" ca="1" si="7"/>
        <v>4.82</v>
      </c>
      <c r="L52" s="179">
        <f t="shared" ca="1" si="8"/>
        <v>2.79</v>
      </c>
      <c r="M52" s="180">
        <f t="shared" ca="1" si="9"/>
        <v>270.06000000000006</v>
      </c>
      <c r="N52" s="178">
        <f t="shared" ca="1" si="10"/>
        <v>175.61544270051098</v>
      </c>
      <c r="O52" s="179">
        <f t="shared" ca="1" si="11"/>
        <v>86.842691441901792</v>
      </c>
      <c r="P52" s="179">
        <f t="shared" ca="1" si="12"/>
        <v>4.8201493868029326</v>
      </c>
      <c r="Q52" s="179">
        <f t="shared" ca="1" si="13"/>
        <v>2.79</v>
      </c>
      <c r="R52" s="180">
        <f t="shared" ca="1" si="14"/>
        <v>270.06828352921571</v>
      </c>
      <c r="W52" s="46"/>
      <c r="X52" s="46">
        <v>52</v>
      </c>
    </row>
    <row r="53" spans="1:24">
      <c r="A53" s="61" t="s">
        <v>95</v>
      </c>
      <c r="B53" s="173">
        <f t="shared" ca="1" si="3"/>
        <v>588.71594700000003</v>
      </c>
      <c r="C53" s="178">
        <f t="shared" ca="1" si="15"/>
        <v>437.89530175265924</v>
      </c>
      <c r="D53" s="179">
        <f t="shared" ca="1" si="15"/>
        <v>140.32238626781572</v>
      </c>
      <c r="E53" s="179">
        <f t="shared" ca="1" si="15"/>
        <v>8.0000694626261968</v>
      </c>
      <c r="F53" s="180">
        <f t="shared" ca="1" si="15"/>
        <v>2.4981895168989756</v>
      </c>
      <c r="G53" s="181">
        <f t="shared" ca="1" si="1"/>
        <v>273.50259999999997</v>
      </c>
      <c r="H53" s="181">
        <f t="shared" ca="1" si="2"/>
        <v>263.90265900000003</v>
      </c>
      <c r="I53" s="182">
        <f t="shared" ca="1" si="5"/>
        <v>169.45</v>
      </c>
      <c r="J53" s="179">
        <f t="shared" ca="1" si="6"/>
        <v>86.84</v>
      </c>
      <c r="K53" s="179">
        <f t="shared" ca="1" si="7"/>
        <v>4.82</v>
      </c>
      <c r="L53" s="179">
        <f t="shared" ca="1" si="8"/>
        <v>2.79</v>
      </c>
      <c r="M53" s="180">
        <f t="shared" ca="1" si="9"/>
        <v>263.89999999999998</v>
      </c>
      <c r="N53" s="178">
        <f t="shared" ca="1" si="10"/>
        <v>169.45170734198561</v>
      </c>
      <c r="O53" s="179">
        <f t="shared" ca="1" si="11"/>
        <v>86.840874981280805</v>
      </c>
      <c r="P53" s="179">
        <f t="shared" ca="1" si="12"/>
        <v>4.8200485652898841</v>
      </c>
      <c r="Q53" s="179">
        <f t="shared" ca="1" si="13"/>
        <v>2.79</v>
      </c>
      <c r="R53" s="180">
        <f t="shared" ca="1" si="14"/>
        <v>263.9026308885563</v>
      </c>
      <c r="W53" s="46"/>
      <c r="X53" s="46">
        <v>53</v>
      </c>
    </row>
    <row r="54" spans="1:24">
      <c r="A54" s="61" t="s">
        <v>96</v>
      </c>
      <c r="B54" s="173">
        <f t="shared" ca="1" si="3"/>
        <v>588.71594700000003</v>
      </c>
      <c r="C54" s="178">
        <f t="shared" ca="1" si="15"/>
        <v>437.89530175265924</v>
      </c>
      <c r="D54" s="179">
        <f t="shared" ca="1" si="15"/>
        <v>140.32238626781572</v>
      </c>
      <c r="E54" s="179">
        <f t="shared" ca="1" si="15"/>
        <v>8.0000694626261968</v>
      </c>
      <c r="F54" s="180">
        <f t="shared" ca="1" si="15"/>
        <v>2.4981895168989756</v>
      </c>
      <c r="G54" s="181">
        <f t="shared" ca="1" si="1"/>
        <v>273.50259999999997</v>
      </c>
      <c r="H54" s="181">
        <f t="shared" ca="1" si="2"/>
        <v>263.90265900000003</v>
      </c>
      <c r="I54" s="182">
        <f t="shared" ca="1" si="5"/>
        <v>169.45</v>
      </c>
      <c r="J54" s="179">
        <f t="shared" ca="1" si="6"/>
        <v>86.84</v>
      </c>
      <c r="K54" s="179">
        <f t="shared" ca="1" si="7"/>
        <v>4.82</v>
      </c>
      <c r="L54" s="179">
        <f t="shared" ca="1" si="8"/>
        <v>2.79</v>
      </c>
      <c r="M54" s="180">
        <f t="shared" ca="1" si="9"/>
        <v>263.89999999999998</v>
      </c>
      <c r="N54" s="178">
        <f t="shared" ca="1" si="10"/>
        <v>169.45170734198561</v>
      </c>
      <c r="O54" s="179">
        <f t="shared" ca="1" si="11"/>
        <v>86.840874981280805</v>
      </c>
      <c r="P54" s="179">
        <f t="shared" ca="1" si="12"/>
        <v>4.8200485652898841</v>
      </c>
      <c r="Q54" s="179">
        <f t="shared" ca="1" si="13"/>
        <v>2.79</v>
      </c>
      <c r="R54" s="180">
        <f t="shared" ca="1" si="14"/>
        <v>263.9026308885563</v>
      </c>
      <c r="W54" s="46"/>
      <c r="X54" s="46">
        <v>54</v>
      </c>
    </row>
    <row r="55" spans="1:24">
      <c r="A55" s="61" t="s">
        <v>97</v>
      </c>
      <c r="B55" s="173">
        <f t="shared" ca="1" si="3"/>
        <v>588.71594700000003</v>
      </c>
      <c r="C55" s="178">
        <f t="shared" ca="1" si="15"/>
        <v>437.89530175265924</v>
      </c>
      <c r="D55" s="179">
        <f t="shared" ca="1" si="15"/>
        <v>140.32238626781572</v>
      </c>
      <c r="E55" s="179">
        <f t="shared" ca="1" si="15"/>
        <v>8.0000694626261968</v>
      </c>
      <c r="F55" s="180">
        <f t="shared" ca="1" si="15"/>
        <v>2.4981895168989756</v>
      </c>
      <c r="G55" s="181">
        <f t="shared" ca="1" si="1"/>
        <v>273.50259999999997</v>
      </c>
      <c r="H55" s="181">
        <f t="shared" ca="1" si="2"/>
        <v>263.90265900000003</v>
      </c>
      <c r="I55" s="182">
        <f t="shared" ca="1" si="5"/>
        <v>169.45</v>
      </c>
      <c r="J55" s="179">
        <f t="shared" ca="1" si="6"/>
        <v>86.84</v>
      </c>
      <c r="K55" s="179">
        <f t="shared" ca="1" si="7"/>
        <v>4.82</v>
      </c>
      <c r="L55" s="179">
        <f t="shared" ca="1" si="8"/>
        <v>2.79</v>
      </c>
      <c r="M55" s="180">
        <f t="shared" ca="1" si="9"/>
        <v>263.89999999999998</v>
      </c>
      <c r="N55" s="178">
        <f t="shared" ca="1" si="10"/>
        <v>169.45170734198561</v>
      </c>
      <c r="O55" s="179">
        <f t="shared" ca="1" si="11"/>
        <v>86.840874981280805</v>
      </c>
      <c r="P55" s="179">
        <f t="shared" ca="1" si="12"/>
        <v>4.8200485652898841</v>
      </c>
      <c r="Q55" s="179">
        <f t="shared" ca="1" si="13"/>
        <v>2.79</v>
      </c>
      <c r="R55" s="180">
        <f t="shared" ca="1" si="14"/>
        <v>263.9026308885563</v>
      </c>
      <c r="W55" s="46"/>
      <c r="X55" s="46">
        <v>55</v>
      </c>
    </row>
    <row r="56" spans="1:24">
      <c r="A56" s="61" t="s">
        <v>98</v>
      </c>
      <c r="B56" s="173">
        <f t="shared" ca="1" si="3"/>
        <v>588.71594700000003</v>
      </c>
      <c r="C56" s="178">
        <f t="shared" ca="1" si="15"/>
        <v>437.89530175265924</v>
      </c>
      <c r="D56" s="179">
        <f t="shared" ca="1" si="15"/>
        <v>140.32238626781572</v>
      </c>
      <c r="E56" s="179">
        <f t="shared" ca="1" si="15"/>
        <v>8.0000694626261968</v>
      </c>
      <c r="F56" s="180">
        <f t="shared" ca="1" si="15"/>
        <v>2.4981895168989756</v>
      </c>
      <c r="G56" s="181">
        <f t="shared" ca="1" si="1"/>
        <v>273.50259999999997</v>
      </c>
      <c r="H56" s="181">
        <f t="shared" ca="1" si="2"/>
        <v>263.90265900000003</v>
      </c>
      <c r="I56" s="182">
        <f t="shared" ca="1" si="5"/>
        <v>169.45</v>
      </c>
      <c r="J56" s="179">
        <f t="shared" ca="1" si="6"/>
        <v>86.84</v>
      </c>
      <c r="K56" s="179">
        <f t="shared" ca="1" si="7"/>
        <v>4.82</v>
      </c>
      <c r="L56" s="179">
        <f t="shared" ca="1" si="8"/>
        <v>2.79</v>
      </c>
      <c r="M56" s="180">
        <f t="shared" ca="1" si="9"/>
        <v>263.89999999999998</v>
      </c>
      <c r="N56" s="178">
        <f t="shared" ca="1" si="10"/>
        <v>169.45170734198561</v>
      </c>
      <c r="O56" s="179">
        <f t="shared" ca="1" si="11"/>
        <v>86.840874981280805</v>
      </c>
      <c r="P56" s="179">
        <f t="shared" ca="1" si="12"/>
        <v>4.8200485652898841</v>
      </c>
      <c r="Q56" s="179">
        <f t="shared" ca="1" si="13"/>
        <v>2.79</v>
      </c>
      <c r="R56" s="180">
        <f t="shared" ca="1" si="14"/>
        <v>263.9026308885563</v>
      </c>
      <c r="W56" s="46"/>
      <c r="X56" s="46">
        <v>56</v>
      </c>
    </row>
    <row r="57" spans="1:24">
      <c r="A57" s="61" t="s">
        <v>99</v>
      </c>
      <c r="B57" s="173">
        <f t="shared" ca="1" si="3"/>
        <v>588.71594700000003</v>
      </c>
      <c r="C57" s="178">
        <f t="shared" ca="1" si="15"/>
        <v>437.89530175265924</v>
      </c>
      <c r="D57" s="179">
        <f t="shared" ca="1" si="15"/>
        <v>140.32238626781572</v>
      </c>
      <c r="E57" s="179">
        <f t="shared" ca="1" si="15"/>
        <v>8.0000694626261968</v>
      </c>
      <c r="F57" s="180">
        <f t="shared" ca="1" si="15"/>
        <v>2.4981895168989756</v>
      </c>
      <c r="G57" s="181">
        <f t="shared" ca="1" si="1"/>
        <v>273.50259999999997</v>
      </c>
      <c r="H57" s="181">
        <f t="shared" ca="1" si="2"/>
        <v>263.90265900000003</v>
      </c>
      <c r="I57" s="182">
        <f t="shared" ca="1" si="5"/>
        <v>169.45</v>
      </c>
      <c r="J57" s="179">
        <f t="shared" ca="1" si="6"/>
        <v>86.84</v>
      </c>
      <c r="K57" s="179">
        <f t="shared" ca="1" si="7"/>
        <v>4.82</v>
      </c>
      <c r="L57" s="179">
        <f t="shared" ca="1" si="8"/>
        <v>2.79</v>
      </c>
      <c r="M57" s="180">
        <f t="shared" ca="1" si="9"/>
        <v>263.89999999999998</v>
      </c>
      <c r="N57" s="178">
        <f t="shared" ca="1" si="10"/>
        <v>169.45170734198561</v>
      </c>
      <c r="O57" s="179">
        <f t="shared" ca="1" si="11"/>
        <v>86.840874981280805</v>
      </c>
      <c r="P57" s="179">
        <f t="shared" ca="1" si="12"/>
        <v>4.8200485652898841</v>
      </c>
      <c r="Q57" s="179">
        <f t="shared" ca="1" si="13"/>
        <v>2.79</v>
      </c>
      <c r="R57" s="180">
        <f t="shared" ca="1" si="14"/>
        <v>263.9026308885563</v>
      </c>
      <c r="W57" s="46"/>
      <c r="X57" s="46">
        <v>57</v>
      </c>
    </row>
    <row r="58" spans="1:24">
      <c r="A58" s="61" t="s">
        <v>100</v>
      </c>
      <c r="B58" s="173">
        <f t="shared" ca="1" si="3"/>
        <v>588.71594700000003</v>
      </c>
      <c r="C58" s="178">
        <f t="shared" ca="1" si="15"/>
        <v>437.89530175265924</v>
      </c>
      <c r="D58" s="179">
        <f t="shared" ca="1" si="15"/>
        <v>140.32238626781572</v>
      </c>
      <c r="E58" s="179">
        <f t="shared" ca="1" si="15"/>
        <v>8.0000694626261968</v>
      </c>
      <c r="F58" s="180">
        <f t="shared" ca="1" si="15"/>
        <v>2.4981895168989756</v>
      </c>
      <c r="G58" s="181">
        <f t="shared" ca="1" si="1"/>
        <v>319.82260000000002</v>
      </c>
      <c r="H58" s="181">
        <f t="shared" ca="1" si="2"/>
        <v>308.59682700000002</v>
      </c>
      <c r="I58" s="182">
        <f t="shared" ca="1" si="5"/>
        <v>214.14</v>
      </c>
      <c r="J58" s="179">
        <f t="shared" ca="1" si="6"/>
        <v>86.84</v>
      </c>
      <c r="K58" s="179">
        <f t="shared" ca="1" si="7"/>
        <v>4.82</v>
      </c>
      <c r="L58" s="179">
        <f t="shared" ca="1" si="8"/>
        <v>2.79</v>
      </c>
      <c r="M58" s="180">
        <f t="shared" ca="1" si="9"/>
        <v>308.59000000000003</v>
      </c>
      <c r="N58" s="178">
        <f t="shared" ca="1" si="10"/>
        <v>214.144737463236</v>
      </c>
      <c r="O58" s="179">
        <f t="shared" ca="1" si="11"/>
        <v>86.841921179169773</v>
      </c>
      <c r="P58" s="179">
        <f t="shared" ca="1" si="12"/>
        <v>4.8201066338507408</v>
      </c>
      <c r="Q58" s="179">
        <f t="shared" ca="1" si="13"/>
        <v>2.79</v>
      </c>
      <c r="R58" s="180">
        <f t="shared" ca="1" si="14"/>
        <v>308.59676527625652</v>
      </c>
      <c r="W58" s="46"/>
      <c r="X58" s="46">
        <v>58</v>
      </c>
    </row>
    <row r="59" spans="1:24">
      <c r="A59" s="61" t="s">
        <v>101</v>
      </c>
      <c r="B59" s="173">
        <f t="shared" ca="1" si="3"/>
        <v>588.71594700000003</v>
      </c>
      <c r="C59" s="178">
        <f t="shared" ca="1" si="15"/>
        <v>437.89530175265924</v>
      </c>
      <c r="D59" s="179">
        <f t="shared" ca="1" si="15"/>
        <v>140.32238626781572</v>
      </c>
      <c r="E59" s="179">
        <f t="shared" ca="1" si="15"/>
        <v>8.0000694626261968</v>
      </c>
      <c r="F59" s="180">
        <f t="shared" ca="1" si="15"/>
        <v>2.4981895168989756</v>
      </c>
      <c r="G59" s="181">
        <f t="shared" ca="1" si="1"/>
        <v>387.0326</v>
      </c>
      <c r="H59" s="181">
        <f t="shared" ca="1" si="2"/>
        <v>373.44775600000003</v>
      </c>
      <c r="I59" s="182">
        <f t="shared" ca="1" si="5"/>
        <v>278.99</v>
      </c>
      <c r="J59" s="179">
        <f t="shared" ca="1" si="6"/>
        <v>86.84</v>
      </c>
      <c r="K59" s="179">
        <f t="shared" ca="1" si="7"/>
        <v>4.82</v>
      </c>
      <c r="L59" s="179">
        <f t="shared" ca="1" si="8"/>
        <v>2.79</v>
      </c>
      <c r="M59" s="180">
        <f t="shared" ca="1" si="9"/>
        <v>373.44000000000005</v>
      </c>
      <c r="N59" s="178">
        <f t="shared" ca="1" si="10"/>
        <v>278.99579436171808</v>
      </c>
      <c r="O59" s="179">
        <f t="shared" ca="1" si="11"/>
        <v>86.841803585689803</v>
      </c>
      <c r="P59" s="179">
        <f t="shared" ca="1" si="12"/>
        <v>4.8201001068980291</v>
      </c>
      <c r="Q59" s="179">
        <f t="shared" ca="1" si="13"/>
        <v>2.79</v>
      </c>
      <c r="R59" s="180">
        <f t="shared" ca="1" si="14"/>
        <v>373.44769805430593</v>
      </c>
      <c r="W59" s="46"/>
      <c r="X59" s="46">
        <v>59</v>
      </c>
    </row>
    <row r="60" spans="1:24">
      <c r="A60" s="61" t="s">
        <v>102</v>
      </c>
      <c r="B60" s="173">
        <f t="shared" ca="1" si="3"/>
        <v>588.71594700000003</v>
      </c>
      <c r="C60" s="178">
        <f t="shared" ca="1" si="15"/>
        <v>437.89530175265924</v>
      </c>
      <c r="D60" s="179">
        <f t="shared" ca="1" si="15"/>
        <v>140.32238626781572</v>
      </c>
      <c r="E60" s="179">
        <f t="shared" ca="1" si="15"/>
        <v>8.0000694626261968</v>
      </c>
      <c r="F60" s="180">
        <f t="shared" ca="1" si="15"/>
        <v>2.4981895168989756</v>
      </c>
      <c r="G60" s="181">
        <f t="shared" ca="1" si="1"/>
        <v>477.89260000000002</v>
      </c>
      <c r="H60" s="181">
        <f t="shared" ca="1" si="2"/>
        <v>461.11856999999998</v>
      </c>
      <c r="I60" s="182">
        <f t="shared" ca="1" si="5"/>
        <v>366.67</v>
      </c>
      <c r="J60" s="179">
        <f t="shared" ca="1" si="6"/>
        <v>86.84</v>
      </c>
      <c r="K60" s="179">
        <f t="shared" ca="1" si="7"/>
        <v>4.82</v>
      </c>
      <c r="L60" s="179">
        <f t="shared" ca="1" si="8"/>
        <v>2.79</v>
      </c>
      <c r="M60" s="180">
        <f t="shared" ca="1" si="9"/>
        <v>461.12</v>
      </c>
      <c r="N60" s="178">
        <f t="shared" ca="1" si="10"/>
        <v>366.66886290314886</v>
      </c>
      <c r="O60" s="179">
        <f t="shared" ca="1" si="11"/>
        <v>86.839730696564885</v>
      </c>
      <c r="P60" s="179">
        <f t="shared" ca="1" si="12"/>
        <v>4.8199850524809165</v>
      </c>
      <c r="Q60" s="179">
        <f t="shared" ca="1" si="13"/>
        <v>2.7899913478053433</v>
      </c>
      <c r="R60" s="180">
        <f t="shared" ca="1" si="14"/>
        <v>461.11857000000003</v>
      </c>
      <c r="W60" s="46"/>
      <c r="X60" s="46">
        <v>60</v>
      </c>
    </row>
    <row r="61" spans="1:24">
      <c r="A61" s="61" t="s">
        <v>103</v>
      </c>
      <c r="B61" s="173">
        <f t="shared" ca="1" si="3"/>
        <v>588.71594700000003</v>
      </c>
      <c r="C61" s="178">
        <f t="shared" ca="1" si="15"/>
        <v>437.89530175265924</v>
      </c>
      <c r="D61" s="179">
        <f t="shared" ca="1" si="15"/>
        <v>140.32238626781572</v>
      </c>
      <c r="E61" s="179">
        <f t="shared" ca="1" si="15"/>
        <v>8.0000694626261968</v>
      </c>
      <c r="F61" s="180">
        <f t="shared" ca="1" si="15"/>
        <v>2.4981895168989756</v>
      </c>
      <c r="G61" s="181">
        <f t="shared" ca="1" si="1"/>
        <v>530.16250000000002</v>
      </c>
      <c r="H61" s="181">
        <f t="shared" ca="1" si="2"/>
        <v>511.55379599999998</v>
      </c>
      <c r="I61" s="182">
        <f t="shared" ca="1" si="5"/>
        <v>397.8</v>
      </c>
      <c r="J61" s="179">
        <f t="shared" ca="1" si="6"/>
        <v>106.14</v>
      </c>
      <c r="K61" s="179">
        <f t="shared" ca="1" si="7"/>
        <v>4.82</v>
      </c>
      <c r="L61" s="179">
        <f t="shared" ca="1" si="8"/>
        <v>2.79</v>
      </c>
      <c r="M61" s="180">
        <f t="shared" ca="1" si="9"/>
        <v>511.55</v>
      </c>
      <c r="N61" s="178">
        <f t="shared" ca="1" si="10"/>
        <v>397.80295190851331</v>
      </c>
      <c r="O61" s="179">
        <f t="shared" ca="1" si="11"/>
        <v>106.14078762083862</v>
      </c>
      <c r="P61" s="179">
        <f t="shared" ca="1" si="12"/>
        <v>4.8200357672172807</v>
      </c>
      <c r="Q61" s="179">
        <f t="shared" ca="1" si="13"/>
        <v>2.79</v>
      </c>
      <c r="R61" s="180">
        <f t="shared" ca="1" si="14"/>
        <v>511.55377529656926</v>
      </c>
      <c r="W61" s="46"/>
      <c r="X61" s="46">
        <v>61</v>
      </c>
    </row>
    <row r="62" spans="1:24">
      <c r="A62" s="61" t="s">
        <v>104</v>
      </c>
      <c r="B62" s="173">
        <f t="shared" ca="1" si="3"/>
        <v>588.71594700000003</v>
      </c>
      <c r="C62" s="178">
        <f t="shared" ca="1" si="15"/>
        <v>437.89530175265924</v>
      </c>
      <c r="D62" s="179">
        <f t="shared" ca="1" si="15"/>
        <v>140.32238626781572</v>
      </c>
      <c r="E62" s="179">
        <f t="shared" ca="1" si="15"/>
        <v>8.0000694626261968</v>
      </c>
      <c r="F62" s="180">
        <f t="shared" ca="1" si="15"/>
        <v>2.4981895168989756</v>
      </c>
      <c r="G62" s="181">
        <f t="shared" ca="1" si="1"/>
        <v>560.16250000000002</v>
      </c>
      <c r="H62" s="181">
        <f t="shared" ca="1" si="2"/>
        <v>540.50079600000004</v>
      </c>
      <c r="I62" s="182">
        <f t="shared" ca="1" si="5"/>
        <v>397.8</v>
      </c>
      <c r="J62" s="179">
        <f t="shared" ca="1" si="6"/>
        <v>135.09</v>
      </c>
      <c r="K62" s="179">
        <f t="shared" ca="1" si="7"/>
        <v>4.82</v>
      </c>
      <c r="L62" s="179">
        <f t="shared" ca="1" si="8"/>
        <v>2.79</v>
      </c>
      <c r="M62" s="180">
        <f t="shared" ca="1" si="9"/>
        <v>540.5</v>
      </c>
      <c r="N62" s="178">
        <f t="shared" ca="1" si="10"/>
        <v>397.80058584421835</v>
      </c>
      <c r="O62" s="179">
        <f t="shared" ca="1" si="11"/>
        <v>135.09019894845514</v>
      </c>
      <c r="P62" s="179">
        <f t="shared" ca="1" si="12"/>
        <v>4.8200070984643855</v>
      </c>
      <c r="Q62" s="179">
        <f t="shared" ca="1" si="13"/>
        <v>2.79</v>
      </c>
      <c r="R62" s="180">
        <f t="shared" ca="1" si="14"/>
        <v>540.50079189113785</v>
      </c>
      <c r="W62" s="46"/>
      <c r="X62" s="46">
        <v>62</v>
      </c>
    </row>
    <row r="63" spans="1:24">
      <c r="A63" s="61" t="s">
        <v>105</v>
      </c>
      <c r="B63" s="173">
        <f t="shared" ca="1" si="3"/>
        <v>588.71594700000003</v>
      </c>
      <c r="C63" s="178">
        <f t="shared" ca="1" si="15"/>
        <v>437.89530175265924</v>
      </c>
      <c r="D63" s="179">
        <f t="shared" ca="1" si="15"/>
        <v>140.32238626781572</v>
      </c>
      <c r="E63" s="179">
        <f t="shared" ca="1" si="15"/>
        <v>8.0000694626261968</v>
      </c>
      <c r="F63" s="180">
        <f t="shared" ca="1" si="15"/>
        <v>2.4981895168989756</v>
      </c>
      <c r="G63" s="181">
        <f t="shared" ca="1" si="1"/>
        <v>584.35329999999999</v>
      </c>
      <c r="H63" s="181">
        <f t="shared" ca="1" si="2"/>
        <v>563.84249899999998</v>
      </c>
      <c r="I63" s="182">
        <f t="shared" ca="1" si="5"/>
        <v>397.8</v>
      </c>
      <c r="J63" s="179">
        <f t="shared" ca="1" si="6"/>
        <v>158.43</v>
      </c>
      <c r="K63" s="179">
        <f t="shared" ca="1" si="7"/>
        <v>4.82</v>
      </c>
      <c r="L63" s="179">
        <f t="shared" ca="1" si="8"/>
        <v>2.79</v>
      </c>
      <c r="M63" s="180">
        <f t="shared" ca="1" si="9"/>
        <v>563.84</v>
      </c>
      <c r="N63" s="178">
        <f t="shared" ca="1" si="10"/>
        <v>397.80242512747111</v>
      </c>
      <c r="O63" s="179">
        <f t="shared" ca="1" si="11"/>
        <v>158.43</v>
      </c>
      <c r="P63" s="179">
        <f t="shared" ca="1" si="12"/>
        <v>4.8200738725288579</v>
      </c>
      <c r="Q63" s="179">
        <f t="shared" ca="1" si="13"/>
        <v>2.79</v>
      </c>
      <c r="R63" s="180">
        <f t="shared" ca="1" si="14"/>
        <v>563.84249899999986</v>
      </c>
      <c r="W63" s="46"/>
      <c r="X63" s="46">
        <v>63</v>
      </c>
    </row>
    <row r="64" spans="1:24">
      <c r="A64" s="61" t="s">
        <v>106</v>
      </c>
      <c r="B64" s="173">
        <f t="shared" ca="1" si="3"/>
        <v>588.71594700000003</v>
      </c>
      <c r="C64" s="178">
        <f t="shared" ca="1" si="15"/>
        <v>437.89530175265924</v>
      </c>
      <c r="D64" s="179">
        <f t="shared" ca="1" si="15"/>
        <v>140.32238626781572</v>
      </c>
      <c r="E64" s="179">
        <f t="shared" ca="1" si="15"/>
        <v>8.0000694626261968</v>
      </c>
      <c r="F64" s="180">
        <f t="shared" ca="1" si="15"/>
        <v>2.4981895168989756</v>
      </c>
      <c r="G64" s="181">
        <f t="shared" ca="1" si="1"/>
        <v>584.35329999999999</v>
      </c>
      <c r="H64" s="181">
        <f t="shared" ca="1" si="2"/>
        <v>563.84249899999998</v>
      </c>
      <c r="I64" s="182">
        <f t="shared" ca="1" si="5"/>
        <v>397.8</v>
      </c>
      <c r="J64" s="179">
        <f t="shared" ca="1" si="6"/>
        <v>158.43</v>
      </c>
      <c r="K64" s="179">
        <f t="shared" ca="1" si="7"/>
        <v>4.82</v>
      </c>
      <c r="L64" s="179">
        <f t="shared" ca="1" si="8"/>
        <v>2.79</v>
      </c>
      <c r="M64" s="180">
        <f t="shared" ca="1" si="9"/>
        <v>563.84</v>
      </c>
      <c r="N64" s="178">
        <f t="shared" ca="1" si="10"/>
        <v>397.80242512747111</v>
      </c>
      <c r="O64" s="179">
        <f t="shared" ca="1" si="11"/>
        <v>158.43</v>
      </c>
      <c r="P64" s="179">
        <f t="shared" ca="1" si="12"/>
        <v>4.8200738725288579</v>
      </c>
      <c r="Q64" s="179">
        <f t="shared" ca="1" si="13"/>
        <v>2.79</v>
      </c>
      <c r="R64" s="180">
        <f t="shared" ca="1" si="14"/>
        <v>563.84249899999986</v>
      </c>
      <c r="W64" s="46"/>
      <c r="X64" s="46">
        <v>64</v>
      </c>
    </row>
    <row r="65" spans="1:24">
      <c r="A65" s="61" t="s">
        <v>107</v>
      </c>
      <c r="B65" s="173">
        <f t="shared" ca="1" si="3"/>
        <v>588.71594700000003</v>
      </c>
      <c r="C65" s="178">
        <f t="shared" ca="1" si="15"/>
        <v>437.89530175265924</v>
      </c>
      <c r="D65" s="179">
        <f t="shared" ca="1" si="15"/>
        <v>140.32238626781572</v>
      </c>
      <c r="E65" s="179">
        <f t="shared" ca="1" si="15"/>
        <v>8.0000694626261968</v>
      </c>
      <c r="F65" s="180">
        <f t="shared" ca="1" si="15"/>
        <v>2.4981895168989756</v>
      </c>
      <c r="G65" s="181">
        <f t="shared" ca="1" si="1"/>
        <v>584.35329999999999</v>
      </c>
      <c r="H65" s="181">
        <f t="shared" ca="1" si="2"/>
        <v>563.84249899999998</v>
      </c>
      <c r="I65" s="182">
        <f t="shared" ca="1" si="5"/>
        <v>397.8</v>
      </c>
      <c r="J65" s="179">
        <f t="shared" ca="1" si="6"/>
        <v>158.43</v>
      </c>
      <c r="K65" s="179">
        <f t="shared" ca="1" si="7"/>
        <v>4.82</v>
      </c>
      <c r="L65" s="179">
        <f t="shared" ca="1" si="8"/>
        <v>2.79</v>
      </c>
      <c r="M65" s="180">
        <f t="shared" ca="1" si="9"/>
        <v>563.84</v>
      </c>
      <c r="N65" s="178">
        <f t="shared" ca="1" si="10"/>
        <v>397.80242512747111</v>
      </c>
      <c r="O65" s="179">
        <f t="shared" ca="1" si="11"/>
        <v>158.43</v>
      </c>
      <c r="P65" s="179">
        <f t="shared" ca="1" si="12"/>
        <v>4.8200738725288579</v>
      </c>
      <c r="Q65" s="179">
        <f t="shared" ca="1" si="13"/>
        <v>2.79</v>
      </c>
      <c r="R65" s="180">
        <f t="shared" ca="1" si="14"/>
        <v>563.84249899999986</v>
      </c>
      <c r="W65" s="46"/>
      <c r="X65" s="46">
        <v>65</v>
      </c>
    </row>
    <row r="66" spans="1:24">
      <c r="A66" s="61" t="s">
        <v>108</v>
      </c>
      <c r="B66" s="173">
        <f t="shared" ca="1" si="3"/>
        <v>588.71594700000003</v>
      </c>
      <c r="C66" s="178">
        <f t="shared" ca="1" si="15"/>
        <v>437.89530175265924</v>
      </c>
      <c r="D66" s="179">
        <f t="shared" ca="1" si="15"/>
        <v>140.32238626781572</v>
      </c>
      <c r="E66" s="179">
        <f t="shared" ca="1" si="15"/>
        <v>8.0000694626261968</v>
      </c>
      <c r="F66" s="180">
        <f t="shared" ca="1" si="15"/>
        <v>2.4981895168989756</v>
      </c>
      <c r="G66" s="181">
        <f t="shared" ca="1" si="1"/>
        <v>584.35329999999999</v>
      </c>
      <c r="H66" s="181">
        <f t="shared" ca="1" si="2"/>
        <v>563.84249899999998</v>
      </c>
      <c r="I66" s="182">
        <f t="shared" ca="1" si="5"/>
        <v>397.8</v>
      </c>
      <c r="J66" s="179">
        <f t="shared" ca="1" si="6"/>
        <v>158.43</v>
      </c>
      <c r="K66" s="179">
        <f t="shared" ca="1" si="7"/>
        <v>4.82</v>
      </c>
      <c r="L66" s="179">
        <f t="shared" ca="1" si="8"/>
        <v>2.79</v>
      </c>
      <c r="M66" s="180">
        <f t="shared" ca="1" si="9"/>
        <v>563.84</v>
      </c>
      <c r="N66" s="178">
        <f t="shared" ca="1" si="10"/>
        <v>397.80242512747111</v>
      </c>
      <c r="O66" s="179">
        <f t="shared" ca="1" si="11"/>
        <v>158.43</v>
      </c>
      <c r="P66" s="179">
        <f t="shared" ca="1" si="12"/>
        <v>4.8200738725288579</v>
      </c>
      <c r="Q66" s="179">
        <f t="shared" ca="1" si="13"/>
        <v>2.79</v>
      </c>
      <c r="R66" s="180">
        <f t="shared" ca="1" si="14"/>
        <v>563.84249899999986</v>
      </c>
      <c r="W66" s="46"/>
      <c r="X66" s="46">
        <v>66</v>
      </c>
    </row>
    <row r="67" spans="1:24">
      <c r="A67" s="61" t="s">
        <v>109</v>
      </c>
      <c r="B67" s="173">
        <f t="shared" ca="1" si="3"/>
        <v>588.71594700000003</v>
      </c>
      <c r="C67" s="178">
        <f t="shared" ca="1" si="15"/>
        <v>437.89530175265924</v>
      </c>
      <c r="D67" s="179">
        <f t="shared" ca="1" si="15"/>
        <v>140.32238626781572</v>
      </c>
      <c r="E67" s="179">
        <f t="shared" ca="1" si="15"/>
        <v>8.0000694626261968</v>
      </c>
      <c r="F67" s="180">
        <f t="shared" ca="1" si="15"/>
        <v>2.4981895168989756</v>
      </c>
      <c r="G67" s="181">
        <f t="shared" ref="G67:G98" ca="1" si="16">INDIRECT("ISGS_exbus!" &amp; $V$3 &amp; X67)</f>
        <v>584.35329999999999</v>
      </c>
      <c r="H67" s="181">
        <f t="shared" ref="H67:H98" ca="1" si="17">INDIRECT("ISGS_Delhi_pp!" &amp; $V$3 &amp; X67)</f>
        <v>563.84249899999998</v>
      </c>
      <c r="I67" s="182">
        <f t="shared" ca="1" si="5"/>
        <v>397.8</v>
      </c>
      <c r="J67" s="179">
        <f t="shared" ca="1" si="6"/>
        <v>158.43</v>
      </c>
      <c r="K67" s="179">
        <f t="shared" ca="1" si="7"/>
        <v>4.82</v>
      </c>
      <c r="L67" s="179">
        <f t="shared" ca="1" si="8"/>
        <v>2.79</v>
      </c>
      <c r="M67" s="180">
        <f t="shared" ca="1" si="9"/>
        <v>563.84</v>
      </c>
      <c r="N67" s="178">
        <f t="shared" ca="1" si="10"/>
        <v>397.80242512747111</v>
      </c>
      <c r="O67" s="179">
        <f t="shared" ca="1" si="11"/>
        <v>158.43</v>
      </c>
      <c r="P67" s="179">
        <f t="shared" ca="1" si="12"/>
        <v>4.8200738725288579</v>
      </c>
      <c r="Q67" s="179">
        <f t="shared" ca="1" si="13"/>
        <v>2.79</v>
      </c>
      <c r="R67" s="180">
        <f t="shared" ca="1" si="14"/>
        <v>563.84249899999986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588.71594700000003</v>
      </c>
      <c r="C68" s="178">
        <f t="shared" ref="C68:F98" ca="1" si="19">$B68*C$1/100</f>
        <v>437.89530175265924</v>
      </c>
      <c r="D68" s="179">
        <f t="shared" ca="1" si="19"/>
        <v>140.32238626781572</v>
      </c>
      <c r="E68" s="179">
        <f t="shared" ca="1" si="19"/>
        <v>8.0000694626261968</v>
      </c>
      <c r="F68" s="180">
        <f t="shared" ca="1" si="19"/>
        <v>2.4981895168989756</v>
      </c>
      <c r="G68" s="181">
        <f t="shared" ca="1" si="16"/>
        <v>584.35329999999999</v>
      </c>
      <c r="H68" s="181">
        <f t="shared" ca="1" si="17"/>
        <v>563.84249899999998</v>
      </c>
      <c r="I68" s="182">
        <f t="shared" ref="I68:I98" ca="1" si="20">INDIRECT("BRPL_EOD!" &amp; $V$3 &amp; X68)</f>
        <v>397.8</v>
      </c>
      <c r="J68" s="179">
        <f t="shared" ref="J68:J98" ca="1" si="21">INDIRECT("BYPL_EOD!" &amp; $V$3 &amp; X68)</f>
        <v>158.43</v>
      </c>
      <c r="K68" s="179">
        <f t="shared" ref="K68:K98" ca="1" si="22">INDIRECT("TPDDL_EOD!" &amp; $V$3 &amp; X68)</f>
        <v>4.82</v>
      </c>
      <c r="L68" s="179">
        <f t="shared" ref="L68:L98" ca="1" si="23">INDIRECT("NDMC_EOD!" &amp; $V$3 &amp; X68)</f>
        <v>2.79</v>
      </c>
      <c r="M68" s="180">
        <f t="shared" ref="M68:M98" ca="1" si="24">SUM(I68:L68)</f>
        <v>563.84</v>
      </c>
      <c r="N68" s="178">
        <f t="shared" ref="N68:N98" ca="1" si="25">INDIRECT("BRPL_ISGS_exbus!" &amp; $V$3 &amp; X68)</f>
        <v>397.80242512747111</v>
      </c>
      <c r="O68" s="179">
        <f t="shared" ref="O68:O98" ca="1" si="26">INDIRECT("BYPL_ISGS_exbus!" &amp; $V$3 &amp; X68)</f>
        <v>158.43</v>
      </c>
      <c r="P68" s="179">
        <f t="shared" ref="P68:P98" ca="1" si="27">INDIRECT("TPDDL_ISGS_exbus!" &amp; $V$3 &amp; X68)</f>
        <v>4.8200738725288579</v>
      </c>
      <c r="Q68" s="179">
        <f t="shared" ref="Q68:Q98" ca="1" si="28">INDIRECT("NDMC_ISGS_exbus!" &amp; $V$3 &amp; X68)</f>
        <v>2.79</v>
      </c>
      <c r="R68" s="180">
        <f t="shared" ref="R68:R98" ca="1" si="29">SUM(N68:Q68)</f>
        <v>563.84249899999986</v>
      </c>
      <c r="W68" s="46"/>
      <c r="X68" s="46">
        <v>68</v>
      </c>
    </row>
    <row r="69" spans="1:24">
      <c r="A69" s="61" t="s">
        <v>111</v>
      </c>
      <c r="B69" s="173">
        <f t="shared" ca="1" si="18"/>
        <v>588.71594700000003</v>
      </c>
      <c r="C69" s="178">
        <f t="shared" ca="1" si="19"/>
        <v>437.89530175265924</v>
      </c>
      <c r="D69" s="179">
        <f t="shared" ca="1" si="19"/>
        <v>140.32238626781572</v>
      </c>
      <c r="E69" s="179">
        <f t="shared" ca="1" si="19"/>
        <v>8.0000694626261968</v>
      </c>
      <c r="F69" s="180">
        <f t="shared" ca="1" si="19"/>
        <v>2.4981895168989756</v>
      </c>
      <c r="G69" s="181">
        <f t="shared" ca="1" si="16"/>
        <v>550.16250000000002</v>
      </c>
      <c r="H69" s="181">
        <f t="shared" ca="1" si="17"/>
        <v>530.85179600000004</v>
      </c>
      <c r="I69" s="182">
        <f t="shared" ca="1" si="20"/>
        <v>397.8</v>
      </c>
      <c r="J69" s="179">
        <f t="shared" ca="1" si="21"/>
        <v>125.44</v>
      </c>
      <c r="K69" s="179">
        <f t="shared" ca="1" si="22"/>
        <v>4.82</v>
      </c>
      <c r="L69" s="179">
        <f t="shared" ca="1" si="23"/>
        <v>2.79</v>
      </c>
      <c r="M69" s="180">
        <f t="shared" ca="1" si="24"/>
        <v>530.85</v>
      </c>
      <c r="N69" s="178">
        <f t="shared" ca="1" si="25"/>
        <v>397.80134585815205</v>
      </c>
      <c r="O69" s="179">
        <f t="shared" ca="1" si="26"/>
        <v>125.44042439529058</v>
      </c>
      <c r="P69" s="179">
        <f t="shared" ca="1" si="27"/>
        <v>4.8200163072807767</v>
      </c>
      <c r="Q69" s="179">
        <f t="shared" ca="1" si="28"/>
        <v>2.79</v>
      </c>
      <c r="R69" s="180">
        <f t="shared" ca="1" si="29"/>
        <v>530.85178656072333</v>
      </c>
      <c r="W69" s="46"/>
      <c r="X69" s="46">
        <v>69</v>
      </c>
    </row>
    <row r="70" spans="1:24">
      <c r="A70" s="61" t="s">
        <v>112</v>
      </c>
      <c r="B70" s="173">
        <f t="shared" ca="1" si="18"/>
        <v>588.71594700000003</v>
      </c>
      <c r="C70" s="178">
        <f t="shared" ca="1" si="19"/>
        <v>437.89530175265924</v>
      </c>
      <c r="D70" s="179">
        <f t="shared" ca="1" si="19"/>
        <v>140.32238626781572</v>
      </c>
      <c r="E70" s="179">
        <f t="shared" ca="1" si="19"/>
        <v>8.0000694626261968</v>
      </c>
      <c r="F70" s="180">
        <f t="shared" ca="1" si="19"/>
        <v>2.4981895168989756</v>
      </c>
      <c r="G70" s="181">
        <f t="shared" ca="1" si="16"/>
        <v>550.16250000000002</v>
      </c>
      <c r="H70" s="181">
        <f t="shared" ca="1" si="17"/>
        <v>530.85179600000004</v>
      </c>
      <c r="I70" s="182">
        <f t="shared" ca="1" si="20"/>
        <v>397.8</v>
      </c>
      <c r="J70" s="179">
        <f t="shared" ca="1" si="21"/>
        <v>125.44</v>
      </c>
      <c r="K70" s="179">
        <f t="shared" ca="1" si="22"/>
        <v>4.82</v>
      </c>
      <c r="L70" s="179">
        <f t="shared" ca="1" si="23"/>
        <v>2.79</v>
      </c>
      <c r="M70" s="180">
        <f t="shared" ca="1" si="24"/>
        <v>530.85</v>
      </c>
      <c r="N70" s="178">
        <f t="shared" ca="1" si="25"/>
        <v>397.80134585815205</v>
      </c>
      <c r="O70" s="179">
        <f t="shared" ca="1" si="26"/>
        <v>125.44042439529058</v>
      </c>
      <c r="P70" s="179">
        <f t="shared" ca="1" si="27"/>
        <v>4.8200163072807767</v>
      </c>
      <c r="Q70" s="179">
        <f t="shared" ca="1" si="28"/>
        <v>2.79</v>
      </c>
      <c r="R70" s="180">
        <f t="shared" ca="1" si="29"/>
        <v>530.85178656072333</v>
      </c>
      <c r="W70" s="46"/>
      <c r="X70" s="46">
        <v>70</v>
      </c>
    </row>
    <row r="71" spans="1:24">
      <c r="A71" s="61" t="s">
        <v>113</v>
      </c>
      <c r="B71" s="173">
        <f t="shared" ca="1" si="18"/>
        <v>588.71594700000003</v>
      </c>
      <c r="C71" s="178">
        <f t="shared" ca="1" si="19"/>
        <v>437.89530175265924</v>
      </c>
      <c r="D71" s="179">
        <f t="shared" ca="1" si="19"/>
        <v>140.32238626781572</v>
      </c>
      <c r="E71" s="179">
        <f t="shared" ca="1" si="19"/>
        <v>8.0000694626261968</v>
      </c>
      <c r="F71" s="180">
        <f t="shared" ca="1" si="19"/>
        <v>2.4981895168989756</v>
      </c>
      <c r="G71" s="181">
        <f t="shared" ca="1" si="16"/>
        <v>550.16250000000002</v>
      </c>
      <c r="H71" s="181">
        <f t="shared" ca="1" si="17"/>
        <v>530.85179600000004</v>
      </c>
      <c r="I71" s="182">
        <f t="shared" ca="1" si="20"/>
        <v>397.8</v>
      </c>
      <c r="J71" s="179">
        <f t="shared" ca="1" si="21"/>
        <v>125.44</v>
      </c>
      <c r="K71" s="179">
        <f t="shared" ca="1" si="22"/>
        <v>4.82</v>
      </c>
      <c r="L71" s="179">
        <f t="shared" ca="1" si="23"/>
        <v>2.79</v>
      </c>
      <c r="M71" s="180">
        <f t="shared" ca="1" si="24"/>
        <v>530.85</v>
      </c>
      <c r="N71" s="178">
        <f t="shared" ca="1" si="25"/>
        <v>397.80134585815205</v>
      </c>
      <c r="O71" s="179">
        <f t="shared" ca="1" si="26"/>
        <v>125.44042439529058</v>
      </c>
      <c r="P71" s="179">
        <f t="shared" ca="1" si="27"/>
        <v>4.8200163072807767</v>
      </c>
      <c r="Q71" s="179">
        <f t="shared" ca="1" si="28"/>
        <v>2.79</v>
      </c>
      <c r="R71" s="180">
        <f t="shared" ca="1" si="29"/>
        <v>530.85178656072333</v>
      </c>
      <c r="W71" s="46"/>
      <c r="X71" s="46">
        <v>71</v>
      </c>
    </row>
    <row r="72" spans="1:24">
      <c r="A72" s="61" t="s">
        <v>114</v>
      </c>
      <c r="B72" s="173">
        <f t="shared" ca="1" si="18"/>
        <v>588.71594700000003</v>
      </c>
      <c r="C72" s="178">
        <f t="shared" ca="1" si="19"/>
        <v>437.89530175265924</v>
      </c>
      <c r="D72" s="179">
        <f t="shared" ca="1" si="19"/>
        <v>140.32238626781572</v>
      </c>
      <c r="E72" s="179">
        <f t="shared" ca="1" si="19"/>
        <v>8.0000694626261968</v>
      </c>
      <c r="F72" s="180">
        <f t="shared" ca="1" si="19"/>
        <v>2.4981895168989756</v>
      </c>
      <c r="G72" s="181">
        <f t="shared" ca="1" si="16"/>
        <v>554.52909999999997</v>
      </c>
      <c r="H72" s="181">
        <f t="shared" ca="1" si="17"/>
        <v>535.06512899999996</v>
      </c>
      <c r="I72" s="182">
        <f t="shared" ca="1" si="20"/>
        <v>397.8</v>
      </c>
      <c r="J72" s="179">
        <f t="shared" ca="1" si="21"/>
        <v>125.44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535.06999999999994</v>
      </c>
      <c r="N72" s="178">
        <f t="shared" ca="1" si="25"/>
        <v>397.79637863494497</v>
      </c>
      <c r="O72" s="179">
        <f t="shared" ca="1" si="26"/>
        <v>125.43885805924458</v>
      </c>
      <c r="P72" s="179">
        <f t="shared" ca="1" si="27"/>
        <v>9.0399177045246404</v>
      </c>
      <c r="Q72" s="179">
        <f t="shared" ca="1" si="28"/>
        <v>2.7899746012858131</v>
      </c>
      <c r="R72" s="180">
        <f t="shared" ca="1" si="29"/>
        <v>535.06512900000007</v>
      </c>
      <c r="W72" s="46"/>
      <c r="X72" s="46">
        <v>72</v>
      </c>
    </row>
    <row r="73" spans="1:24">
      <c r="A73" s="61" t="s">
        <v>115</v>
      </c>
      <c r="B73" s="173">
        <f t="shared" ca="1" si="18"/>
        <v>588.71594700000003</v>
      </c>
      <c r="C73" s="178">
        <f t="shared" ca="1" si="19"/>
        <v>437.89530175265924</v>
      </c>
      <c r="D73" s="179">
        <f t="shared" ca="1" si="19"/>
        <v>140.32238626781572</v>
      </c>
      <c r="E73" s="179">
        <f t="shared" ca="1" si="19"/>
        <v>8.0000694626261968</v>
      </c>
      <c r="F73" s="180">
        <f t="shared" ca="1" si="19"/>
        <v>2.4981895168989756</v>
      </c>
      <c r="G73" s="181">
        <f t="shared" ca="1" si="16"/>
        <v>554.52909999999997</v>
      </c>
      <c r="H73" s="181">
        <f t="shared" ca="1" si="17"/>
        <v>535.06512899999996</v>
      </c>
      <c r="I73" s="182">
        <f t="shared" ca="1" si="20"/>
        <v>397.8</v>
      </c>
      <c r="J73" s="179">
        <f t="shared" ca="1" si="21"/>
        <v>125.44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535.06999999999994</v>
      </c>
      <c r="N73" s="178">
        <f t="shared" ca="1" si="25"/>
        <v>397.79637863494497</v>
      </c>
      <c r="O73" s="179">
        <f t="shared" ca="1" si="26"/>
        <v>125.43885805924458</v>
      </c>
      <c r="P73" s="179">
        <f t="shared" ca="1" si="27"/>
        <v>9.0399177045246404</v>
      </c>
      <c r="Q73" s="179">
        <f t="shared" ca="1" si="28"/>
        <v>2.7899746012858131</v>
      </c>
      <c r="R73" s="180">
        <f t="shared" ca="1" si="29"/>
        <v>535.06512900000007</v>
      </c>
      <c r="W73" s="46"/>
      <c r="X73" s="46">
        <v>73</v>
      </c>
    </row>
    <row r="74" spans="1:24">
      <c r="A74" s="61" t="s">
        <v>116</v>
      </c>
      <c r="B74" s="173">
        <f t="shared" ca="1" si="18"/>
        <v>588.71594700000003</v>
      </c>
      <c r="C74" s="178">
        <f t="shared" ca="1" si="19"/>
        <v>437.89530175265924</v>
      </c>
      <c r="D74" s="179">
        <f t="shared" ca="1" si="19"/>
        <v>140.32238626781572</v>
      </c>
      <c r="E74" s="179">
        <f t="shared" ca="1" si="19"/>
        <v>8.0000694626261968</v>
      </c>
      <c r="F74" s="180">
        <f t="shared" ca="1" si="19"/>
        <v>2.4981895168989756</v>
      </c>
      <c r="G74" s="181">
        <f t="shared" ca="1" si="16"/>
        <v>549.52909999999997</v>
      </c>
      <c r="H74" s="181">
        <f t="shared" ca="1" si="17"/>
        <v>530.24062900000001</v>
      </c>
      <c r="I74" s="182">
        <f t="shared" ca="1" si="20"/>
        <v>397.8</v>
      </c>
      <c r="J74" s="179">
        <f t="shared" ca="1" si="21"/>
        <v>120.61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530.2399999999999</v>
      </c>
      <c r="N74" s="178">
        <f t="shared" ca="1" si="25"/>
        <v>397.80047189235074</v>
      </c>
      <c r="O74" s="179">
        <f t="shared" ca="1" si="26"/>
        <v>120.61014307424942</v>
      </c>
      <c r="P74" s="179">
        <f t="shared" ca="1" si="27"/>
        <v>9.0399999999999991</v>
      </c>
      <c r="Q74" s="179">
        <f t="shared" ca="1" si="28"/>
        <v>2.79</v>
      </c>
      <c r="R74" s="180">
        <f t="shared" ca="1" si="29"/>
        <v>530.24061496660011</v>
      </c>
      <c r="W74" s="46"/>
      <c r="X74" s="46">
        <v>74</v>
      </c>
    </row>
    <row r="75" spans="1:24">
      <c r="A75" s="61" t="s">
        <v>117</v>
      </c>
      <c r="B75" s="173">
        <f t="shared" ca="1" si="18"/>
        <v>588.71594700000003</v>
      </c>
      <c r="C75" s="178">
        <f t="shared" ca="1" si="19"/>
        <v>437.89530175265924</v>
      </c>
      <c r="D75" s="179">
        <f t="shared" ca="1" si="19"/>
        <v>140.32238626781572</v>
      </c>
      <c r="E75" s="179">
        <f t="shared" ca="1" si="19"/>
        <v>8.0000694626261968</v>
      </c>
      <c r="F75" s="180">
        <f t="shared" ca="1" si="19"/>
        <v>2.4981895168989756</v>
      </c>
      <c r="G75" s="181">
        <f t="shared" ca="1" si="16"/>
        <v>559.52909999999997</v>
      </c>
      <c r="H75" s="181">
        <f t="shared" ca="1" si="17"/>
        <v>539.88962900000001</v>
      </c>
      <c r="I75" s="182">
        <f t="shared" ca="1" si="20"/>
        <v>397.8</v>
      </c>
      <c r="J75" s="179">
        <f t="shared" ca="1" si="21"/>
        <v>130.26</v>
      </c>
      <c r="K75" s="179">
        <f t="shared" ca="1" si="22"/>
        <v>9.0399999999999991</v>
      </c>
      <c r="L75" s="179">
        <f t="shared" ca="1" si="23"/>
        <v>2.79</v>
      </c>
      <c r="M75" s="180">
        <f t="shared" ca="1" si="24"/>
        <v>539.88999999999987</v>
      </c>
      <c r="N75" s="178">
        <f t="shared" ca="1" si="25"/>
        <v>397.79972664098256</v>
      </c>
      <c r="O75" s="179">
        <f t="shared" ca="1" si="26"/>
        <v>130.25991048832171</v>
      </c>
      <c r="P75" s="179">
        <f t="shared" ca="1" si="27"/>
        <v>9.0399937879197623</v>
      </c>
      <c r="Q75" s="179">
        <f t="shared" ca="1" si="28"/>
        <v>2.7899980827761217</v>
      </c>
      <c r="R75" s="180">
        <f t="shared" ca="1" si="29"/>
        <v>539.88962900000024</v>
      </c>
      <c r="W75" s="46"/>
      <c r="X75" s="46">
        <v>75</v>
      </c>
    </row>
    <row r="76" spans="1:24">
      <c r="A76" s="61" t="s">
        <v>118</v>
      </c>
      <c r="B76" s="173">
        <f t="shared" ca="1" si="18"/>
        <v>588.71594700000003</v>
      </c>
      <c r="C76" s="178">
        <f t="shared" ca="1" si="19"/>
        <v>437.89530175265924</v>
      </c>
      <c r="D76" s="179">
        <f t="shared" ca="1" si="19"/>
        <v>140.32238626781572</v>
      </c>
      <c r="E76" s="179">
        <f t="shared" ca="1" si="19"/>
        <v>8.0000694626261968</v>
      </c>
      <c r="F76" s="180">
        <f t="shared" ca="1" si="19"/>
        <v>2.4981895168989756</v>
      </c>
      <c r="G76" s="181">
        <f t="shared" ca="1" si="16"/>
        <v>529.52909999999997</v>
      </c>
      <c r="H76" s="181">
        <f t="shared" ca="1" si="17"/>
        <v>510.94262900000001</v>
      </c>
      <c r="I76" s="182">
        <f t="shared" ca="1" si="20"/>
        <v>397.8</v>
      </c>
      <c r="J76" s="179">
        <f t="shared" ca="1" si="21"/>
        <v>101.31</v>
      </c>
      <c r="K76" s="179">
        <f t="shared" ca="1" si="22"/>
        <v>9.0399999999999991</v>
      </c>
      <c r="L76" s="179">
        <f t="shared" ca="1" si="23"/>
        <v>2.79</v>
      </c>
      <c r="M76" s="180">
        <f t="shared" ca="1" si="24"/>
        <v>510.94000000000005</v>
      </c>
      <c r="N76" s="178">
        <f t="shared" ca="1" si="25"/>
        <v>397.8020468473793</v>
      </c>
      <c r="O76" s="179">
        <f t="shared" ca="1" si="26"/>
        <v>101.31052128232277</v>
      </c>
      <c r="P76" s="179">
        <f t="shared" ca="1" si="27"/>
        <v>9.0399999999999991</v>
      </c>
      <c r="Q76" s="179">
        <f t="shared" ca="1" si="28"/>
        <v>2.79</v>
      </c>
      <c r="R76" s="180">
        <f t="shared" ca="1" si="29"/>
        <v>510.94256812970212</v>
      </c>
      <c r="W76" s="46"/>
      <c r="X76" s="46">
        <v>76</v>
      </c>
    </row>
    <row r="77" spans="1:24">
      <c r="A77" s="61" t="s">
        <v>119</v>
      </c>
      <c r="B77" s="173">
        <f t="shared" ca="1" si="18"/>
        <v>588.71594700000003</v>
      </c>
      <c r="C77" s="178">
        <f t="shared" ca="1" si="19"/>
        <v>437.89530175265924</v>
      </c>
      <c r="D77" s="179">
        <f t="shared" ca="1" si="19"/>
        <v>140.32238626781572</v>
      </c>
      <c r="E77" s="179">
        <f t="shared" ca="1" si="19"/>
        <v>8.0000694626261968</v>
      </c>
      <c r="F77" s="180">
        <f t="shared" ca="1" si="19"/>
        <v>2.4981895168989756</v>
      </c>
      <c r="G77" s="181">
        <f t="shared" ca="1" si="16"/>
        <v>573.98287300000004</v>
      </c>
      <c r="H77" s="181">
        <f t="shared" ca="1" si="17"/>
        <v>553.83607400000005</v>
      </c>
      <c r="I77" s="182">
        <f t="shared" ca="1" si="20"/>
        <v>391.97</v>
      </c>
      <c r="J77" s="179">
        <f t="shared" ca="1" si="21"/>
        <v>150.22</v>
      </c>
      <c r="K77" s="179">
        <f t="shared" ca="1" si="22"/>
        <v>8.91</v>
      </c>
      <c r="L77" s="179">
        <f t="shared" ca="1" si="23"/>
        <v>2.75</v>
      </c>
      <c r="M77" s="180">
        <f t="shared" ca="1" si="24"/>
        <v>553.85</v>
      </c>
      <c r="N77" s="178">
        <f t="shared" ca="1" si="25"/>
        <v>391.96014430943399</v>
      </c>
      <c r="O77" s="179">
        <f t="shared" ca="1" si="26"/>
        <v>150.21622286951342</v>
      </c>
      <c r="P77" s="179">
        <f t="shared" ca="1" si="27"/>
        <v>8.9097759670307859</v>
      </c>
      <c r="Q77" s="179">
        <f t="shared" ca="1" si="28"/>
        <v>2.749930854021847</v>
      </c>
      <c r="R77" s="180">
        <f t="shared" ca="1" si="29"/>
        <v>553.83607400000005</v>
      </c>
      <c r="W77" s="46"/>
      <c r="X77" s="46">
        <v>77</v>
      </c>
    </row>
    <row r="78" spans="1:24">
      <c r="A78" s="61" t="s">
        <v>120</v>
      </c>
      <c r="B78" s="173">
        <f t="shared" ca="1" si="18"/>
        <v>588.71594700000003</v>
      </c>
      <c r="C78" s="178">
        <f t="shared" ca="1" si="19"/>
        <v>437.89530175265924</v>
      </c>
      <c r="D78" s="179">
        <f t="shared" ca="1" si="19"/>
        <v>140.32238626781572</v>
      </c>
      <c r="E78" s="179">
        <f t="shared" ca="1" si="19"/>
        <v>8.0000694626261968</v>
      </c>
      <c r="F78" s="180">
        <f t="shared" ca="1" si="19"/>
        <v>2.4981895168989756</v>
      </c>
      <c r="G78" s="181">
        <f t="shared" ca="1" si="16"/>
        <v>554.52909999999997</v>
      </c>
      <c r="H78" s="181">
        <f t="shared" ca="1" si="17"/>
        <v>535.06512899999996</v>
      </c>
      <c r="I78" s="182">
        <f t="shared" ca="1" si="20"/>
        <v>397.8</v>
      </c>
      <c r="J78" s="179">
        <f t="shared" ca="1" si="21"/>
        <v>125.44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535.06999999999994</v>
      </c>
      <c r="N78" s="178">
        <f t="shared" ca="1" si="25"/>
        <v>397.79637863494497</v>
      </c>
      <c r="O78" s="179">
        <f t="shared" ca="1" si="26"/>
        <v>125.43885805924458</v>
      </c>
      <c r="P78" s="179">
        <f t="shared" ca="1" si="27"/>
        <v>9.0399177045246404</v>
      </c>
      <c r="Q78" s="179">
        <f t="shared" ca="1" si="28"/>
        <v>2.7899746012858131</v>
      </c>
      <c r="R78" s="180">
        <f t="shared" ca="1" si="29"/>
        <v>535.06512900000007</v>
      </c>
      <c r="W78" s="46"/>
      <c r="X78" s="46">
        <v>78</v>
      </c>
    </row>
    <row r="79" spans="1:24">
      <c r="A79" s="61" t="s">
        <v>121</v>
      </c>
      <c r="B79" s="173">
        <f t="shared" ca="1" si="18"/>
        <v>588.71594700000003</v>
      </c>
      <c r="C79" s="178">
        <f t="shared" ca="1" si="19"/>
        <v>437.89530175265924</v>
      </c>
      <c r="D79" s="179">
        <f t="shared" ca="1" si="19"/>
        <v>140.32238626781572</v>
      </c>
      <c r="E79" s="179">
        <f t="shared" ca="1" si="19"/>
        <v>8.0000694626261968</v>
      </c>
      <c r="F79" s="180">
        <f t="shared" ca="1" si="19"/>
        <v>2.4981895168989756</v>
      </c>
      <c r="G79" s="181">
        <f t="shared" ca="1" si="16"/>
        <v>588.71594700000003</v>
      </c>
      <c r="H79" s="181">
        <f t="shared" ca="1" si="17"/>
        <v>568.05201699999998</v>
      </c>
      <c r="I79" s="182">
        <f t="shared" ca="1" si="20"/>
        <v>397.8</v>
      </c>
      <c r="J79" s="179">
        <f t="shared" ca="1" si="21"/>
        <v>158.43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568.05999999999995</v>
      </c>
      <c r="N79" s="178">
        <f t="shared" ca="1" si="25"/>
        <v>397.79440967961136</v>
      </c>
      <c r="O79" s="179">
        <f t="shared" ca="1" si="26"/>
        <v>158.4277735684787</v>
      </c>
      <c r="P79" s="179">
        <f t="shared" ca="1" si="27"/>
        <v>9.0398729600394319</v>
      </c>
      <c r="Q79" s="179">
        <f t="shared" ca="1" si="28"/>
        <v>2.7899607918705773</v>
      </c>
      <c r="R79" s="180">
        <f t="shared" ca="1" si="29"/>
        <v>568.05201700000009</v>
      </c>
      <c r="W79" s="46"/>
      <c r="X79" s="46">
        <v>79</v>
      </c>
    </row>
    <row r="80" spans="1:24">
      <c r="A80" s="61" t="s">
        <v>122</v>
      </c>
      <c r="B80" s="173">
        <f t="shared" ca="1" si="18"/>
        <v>588.71594700000003</v>
      </c>
      <c r="C80" s="178">
        <f t="shared" ca="1" si="19"/>
        <v>437.89530175265924</v>
      </c>
      <c r="D80" s="179">
        <f t="shared" ca="1" si="19"/>
        <v>140.32238626781572</v>
      </c>
      <c r="E80" s="179">
        <f t="shared" ca="1" si="19"/>
        <v>8.0000694626261968</v>
      </c>
      <c r="F80" s="180">
        <f t="shared" ca="1" si="19"/>
        <v>2.4981895168989756</v>
      </c>
      <c r="G80" s="181">
        <f t="shared" ca="1" si="16"/>
        <v>588.71594700000003</v>
      </c>
      <c r="H80" s="181">
        <f t="shared" ca="1" si="17"/>
        <v>568.05201699999998</v>
      </c>
      <c r="I80" s="182">
        <f t="shared" ca="1" si="20"/>
        <v>397.8</v>
      </c>
      <c r="J80" s="179">
        <f t="shared" ca="1" si="21"/>
        <v>158.43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568.05999999999995</v>
      </c>
      <c r="N80" s="178">
        <f t="shared" ca="1" si="25"/>
        <v>397.79440967961136</v>
      </c>
      <c r="O80" s="179">
        <f t="shared" ca="1" si="26"/>
        <v>158.4277735684787</v>
      </c>
      <c r="P80" s="179">
        <f t="shared" ca="1" si="27"/>
        <v>9.0398729600394319</v>
      </c>
      <c r="Q80" s="179">
        <f t="shared" ca="1" si="28"/>
        <v>2.7899607918705773</v>
      </c>
      <c r="R80" s="180">
        <f t="shared" ca="1" si="29"/>
        <v>568.05201700000009</v>
      </c>
      <c r="W80" s="46"/>
      <c r="X80" s="46">
        <v>80</v>
      </c>
    </row>
    <row r="81" spans="1:24">
      <c r="A81" s="61" t="s">
        <v>123</v>
      </c>
      <c r="B81" s="173">
        <f t="shared" ca="1" si="18"/>
        <v>576.70594700000004</v>
      </c>
      <c r="C81" s="178">
        <f t="shared" ca="1" si="19"/>
        <v>428.96209279025715</v>
      </c>
      <c r="D81" s="179">
        <f t="shared" ca="1" si="19"/>
        <v>137.45976318504663</v>
      </c>
      <c r="E81" s="179">
        <f t="shared" ca="1" si="19"/>
        <v>7.8368654000629991</v>
      </c>
      <c r="F81" s="180">
        <f t="shared" ca="1" si="19"/>
        <v>2.4472256246333619</v>
      </c>
      <c r="G81" s="181">
        <f t="shared" ca="1" si="16"/>
        <v>576.70594700000004</v>
      </c>
      <c r="H81" s="181">
        <f t="shared" ca="1" si="17"/>
        <v>556.46356800000001</v>
      </c>
      <c r="I81" s="182">
        <f t="shared" ca="1" si="20"/>
        <v>389.18</v>
      </c>
      <c r="J81" s="179">
        <f t="shared" ca="1" si="21"/>
        <v>155.66999999999999</v>
      </c>
      <c r="K81" s="179">
        <f t="shared" ca="1" si="22"/>
        <v>8.8800000000000008</v>
      </c>
      <c r="L81" s="179">
        <f t="shared" ca="1" si="23"/>
        <v>2.74</v>
      </c>
      <c r="M81" s="180">
        <f t="shared" ca="1" si="24"/>
        <v>556.47</v>
      </c>
      <c r="N81" s="178">
        <f t="shared" ca="1" si="25"/>
        <v>389.17550163394253</v>
      </c>
      <c r="O81" s="179">
        <f t="shared" ca="1" si="26"/>
        <v>155.66820067669414</v>
      </c>
      <c r="P81" s="179">
        <f t="shared" ca="1" si="27"/>
        <v>8.879897359857674</v>
      </c>
      <c r="Q81" s="179">
        <f t="shared" ca="1" si="28"/>
        <v>2.7399683295056341</v>
      </c>
      <c r="R81" s="180">
        <f t="shared" ca="1" si="29"/>
        <v>556.4635679999999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576.11594700000001</v>
      </c>
      <c r="C82" s="178">
        <f t="shared" ca="1" si="19"/>
        <v>428.52324239160458</v>
      </c>
      <c r="D82" s="179">
        <f t="shared" ca="1" si="19"/>
        <v>137.31913474051424</v>
      </c>
      <c r="E82" s="179">
        <f t="shared" ca="1" si="19"/>
        <v>7.8288478815857054</v>
      </c>
      <c r="F82" s="180">
        <f t="shared" ca="1" si="19"/>
        <v>2.4447219862955838</v>
      </c>
      <c r="G82" s="181">
        <f t="shared" ca="1" si="16"/>
        <v>576.11594700000001</v>
      </c>
      <c r="H82" s="181">
        <f t="shared" ca="1" si="17"/>
        <v>555.89427699999999</v>
      </c>
      <c r="I82" s="182">
        <f t="shared" ca="1" si="20"/>
        <v>388.75</v>
      </c>
      <c r="J82" s="179">
        <f t="shared" ca="1" si="21"/>
        <v>155.53</v>
      </c>
      <c r="K82" s="179">
        <f t="shared" ca="1" si="22"/>
        <v>8.8800000000000008</v>
      </c>
      <c r="L82" s="179">
        <f t="shared" ca="1" si="23"/>
        <v>2.74</v>
      </c>
      <c r="M82" s="180">
        <f t="shared" ca="1" si="24"/>
        <v>555.9</v>
      </c>
      <c r="N82" s="178">
        <f t="shared" ca="1" si="25"/>
        <v>388.74599781210651</v>
      </c>
      <c r="O82" s="179">
        <f t="shared" ca="1" si="26"/>
        <v>155.52839881599209</v>
      </c>
      <c r="P82" s="179">
        <f t="shared" ca="1" si="27"/>
        <v>8.8799085802482463</v>
      </c>
      <c r="Q82" s="179">
        <f t="shared" ca="1" si="28"/>
        <v>2.7399717916531752</v>
      </c>
      <c r="R82" s="180">
        <f t="shared" ca="1" si="29"/>
        <v>555.8942770000001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655.97555699999998</v>
      </c>
      <c r="H83" s="181">
        <f t="shared" ca="1" si="17"/>
        <v>632.95081500000003</v>
      </c>
      <c r="I83" s="182">
        <f t="shared" ca="1" si="20"/>
        <v>470.79</v>
      </c>
      <c r="J83" s="179">
        <f t="shared" ca="1" si="21"/>
        <v>150.9</v>
      </c>
      <c r="K83" s="179">
        <f t="shared" ca="1" si="22"/>
        <v>8.61</v>
      </c>
      <c r="L83" s="179">
        <f t="shared" ca="1" si="23"/>
        <v>2.66</v>
      </c>
      <c r="M83" s="180">
        <f t="shared" ca="1" si="24"/>
        <v>632.96</v>
      </c>
      <c r="N83" s="178">
        <f t="shared" ca="1" si="25"/>
        <v>470.78316827895918</v>
      </c>
      <c r="O83" s="179">
        <f t="shared" ca="1" si="26"/>
        <v>150.89781026210187</v>
      </c>
      <c r="P83" s="179">
        <f t="shared" ca="1" si="27"/>
        <v>8.6098750586924915</v>
      </c>
      <c r="Q83" s="179">
        <f t="shared" ca="1" si="28"/>
        <v>2.6599614002464613</v>
      </c>
      <c r="R83" s="180">
        <f t="shared" ca="1" si="29"/>
        <v>632.95081500000003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664.25254700000005</v>
      </c>
      <c r="I84" s="182">
        <f t="shared" ca="1" si="20"/>
        <v>494.07</v>
      </c>
      <c r="J84" s="179">
        <f t="shared" ca="1" si="21"/>
        <v>158.36000000000001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664.25</v>
      </c>
      <c r="N84" s="178">
        <f t="shared" ca="1" si="25"/>
        <v>494.07189446185924</v>
      </c>
      <c r="O84" s="179">
        <f t="shared" ca="1" si="26"/>
        <v>158.36060721553633</v>
      </c>
      <c r="P84" s="179">
        <f t="shared" ca="1" si="27"/>
        <v>9.0300346246292804</v>
      </c>
      <c r="Q84" s="179">
        <f t="shared" ca="1" si="28"/>
        <v>2.79001069797516</v>
      </c>
      <c r="R84" s="180">
        <f t="shared" ca="1" si="29"/>
        <v>664.25254699999994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15.521530227999989</v>
      </c>
      <c r="C99" s="56">
        <f t="shared" ref="C99:R99" ca="1" si="30">SUM(C3:C98)/4000</f>
        <v>11.545135132636508</v>
      </c>
      <c r="D99" s="54">
        <f t="shared" ca="1" si="30"/>
        <v>3.6996078859759409</v>
      </c>
      <c r="E99" s="54">
        <f t="shared" ca="1" si="30"/>
        <v>0.21092229728618558</v>
      </c>
      <c r="F99" s="55">
        <f t="shared" ca="1" si="30"/>
        <v>6.5864912101353645E-2</v>
      </c>
      <c r="G99" s="59">
        <f t="shared" ca="1" si="30"/>
        <v>12.404103517499994</v>
      </c>
      <c r="H99" s="59">
        <f t="shared" ca="1" si="30"/>
        <v>11.968719484999983</v>
      </c>
      <c r="I99" s="170">
        <f t="shared" ca="1" si="30"/>
        <v>8.827637499999998</v>
      </c>
      <c r="J99" s="54">
        <f t="shared" ca="1" si="30"/>
        <v>2.9091100000000036</v>
      </c>
      <c r="K99" s="54">
        <f t="shared" ca="1" si="30"/>
        <v>0.16501249999999984</v>
      </c>
      <c r="L99" s="54">
        <f t="shared" ca="1" si="30"/>
        <v>6.6899999999999973E-2</v>
      </c>
      <c r="M99" s="55">
        <f t="shared" ca="1" si="30"/>
        <v>11.96866</v>
      </c>
      <c r="N99" s="56">
        <f t="shared" ca="1" si="30"/>
        <v>8.827681055982648</v>
      </c>
      <c r="O99" s="54">
        <f t="shared" ca="1" si="30"/>
        <v>2.9091245528487693</v>
      </c>
      <c r="P99" s="54">
        <f t="shared" ca="1" si="30"/>
        <v>0.16501339507742974</v>
      </c>
      <c r="Q99" s="54">
        <f t="shared" ca="1" si="30"/>
        <v>6.6900189466767554E-2</v>
      </c>
      <c r="R99" s="55">
        <f t="shared" ca="1" si="30"/>
        <v>11.9687191933756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6.040000000098189E-4</v>
      </c>
      <c r="K3" s="24">
        <f>BRPL_EOD!K3-BRPL_ISGS_exbus!K3</f>
        <v>-1.8944618592513507E-3</v>
      </c>
      <c r="L3" s="24">
        <f>BRPL_EOD!L3-BRPL_ISGS_exbus!L3</f>
        <v>0</v>
      </c>
      <c r="M3" s="24">
        <f>BRPL_EOD!M3-BRPL_ISGS_exbus!M3</f>
        <v>4.9165040042709052E-4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8.6872747374044934E-4</v>
      </c>
      <c r="Q3" s="24">
        <f>BRPL_EOD!Q3-BRPL_ISGS_exbus!Q3</f>
        <v>-1.851663293470196E-3</v>
      </c>
      <c r="R3" s="24">
        <f>BRPL_EOD!R3-BRPL_ISGS_exbus!R3</f>
        <v>5.0037957295394619E-3</v>
      </c>
      <c r="S3" s="24">
        <f>BRPL_EOD!S3-BRPL_ISGS_exbus!S3</f>
        <v>4.9133703148438457E-3</v>
      </c>
      <c r="T3" s="24">
        <f>BRPL_EOD!T3-BRPL_ISGS_exbus!T3</f>
        <v>-7.3430201342272738E-4</v>
      </c>
      <c r="U3" s="24">
        <f>BRPL_EOD!U3-BRPL_ISGS_exbus!U3</f>
        <v>-7.6720461010637564E-4</v>
      </c>
      <c r="V3" s="24">
        <f>BRPL_EOD!V3-BRPL_ISGS_exbus!V3</f>
        <v>3.5156950673354004E-5</v>
      </c>
      <c r="W3" s="24">
        <f>BRPL_EOD!W3-BRPL_ISGS_exbus!W3</f>
        <v>-1.0858311022701628E-2</v>
      </c>
      <c r="X3" s="24">
        <f>BRPL_EOD!X3-BRPL_ISGS_exbus!X3</f>
        <v>-2.0508966384795713E-3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1.8290000000007467E-3</v>
      </c>
      <c r="K4" s="24">
        <f>BRPL_EOD!K4-BRPL_ISGS_exbus!K4</f>
        <v>-1.8944618592513507E-3</v>
      </c>
      <c r="L4" s="24">
        <f>BRPL_EOD!L4-BRPL_ISGS_exbus!L4</f>
        <v>0</v>
      </c>
      <c r="M4" s="24">
        <f>BRPL_EOD!M4-BRPL_ISGS_exbus!M4</f>
        <v>4.9165040042709052E-4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8.6872747374044934E-4</v>
      </c>
      <c r="Q4" s="24">
        <f>BRPL_EOD!Q4-BRPL_ISGS_exbus!Q4</f>
        <v>-1.1453220338975001E-3</v>
      </c>
      <c r="R4" s="24">
        <f>BRPL_EOD!R4-BRPL_ISGS_exbus!R4</f>
        <v>5.0037957295394619E-3</v>
      </c>
      <c r="S4" s="24">
        <f>BRPL_EOD!S4-BRPL_ISGS_exbus!S4</f>
        <v>4.9133703148438457E-3</v>
      </c>
      <c r="T4" s="24">
        <f>BRPL_EOD!T4-BRPL_ISGS_exbus!T4</f>
        <v>-7.3430201342272738E-4</v>
      </c>
      <c r="U4" s="24">
        <f>BRPL_EOD!U4-BRPL_ISGS_exbus!U4</f>
        <v>-7.6720461010637564E-4</v>
      </c>
      <c r="V4" s="24">
        <f>BRPL_EOD!V4-BRPL_ISGS_exbus!V4</f>
        <v>3.5156950673354004E-5</v>
      </c>
      <c r="W4" s="24">
        <f>BRPL_EOD!W4-BRPL_ISGS_exbus!W4</f>
        <v>-1.0858311022701628E-2</v>
      </c>
      <c r="X4" s="24">
        <f>BRPL_EOD!X4-BRPL_ISGS_exbus!X4</f>
        <v>-2.0508966384795713E-3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1.8290000000007467E-3</v>
      </c>
      <c r="K5" s="24">
        <f>BRPL_EOD!K5-BRPL_ISGS_exbus!K5</f>
        <v>-1.8944618592513507E-3</v>
      </c>
      <c r="L5" s="24">
        <f>BRPL_EOD!L5-BRPL_ISGS_exbus!L5</f>
        <v>0</v>
      </c>
      <c r="M5" s="24">
        <f>BRPL_EOD!M5-BRPL_ISGS_exbus!M5</f>
        <v>4.9165040042709052E-4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8.6872747374044934E-4</v>
      </c>
      <c r="Q5" s="24">
        <f>BRPL_EOD!Q5-BRPL_ISGS_exbus!Q5</f>
        <v>-1.1453220338975001E-3</v>
      </c>
      <c r="R5" s="24">
        <f>BRPL_EOD!R5-BRPL_ISGS_exbus!R5</f>
        <v>5.0037957295394619E-3</v>
      </c>
      <c r="S5" s="24">
        <f>BRPL_EOD!S5-BRPL_ISGS_exbus!S5</f>
        <v>4.9133703148438457E-3</v>
      </c>
      <c r="T5" s="24">
        <f>BRPL_EOD!T5-BRPL_ISGS_exbus!T5</f>
        <v>-7.3430201342272738E-4</v>
      </c>
      <c r="U5" s="24">
        <f>BRPL_EOD!U5-BRPL_ISGS_exbus!U5</f>
        <v>-7.6720461010637564E-4</v>
      </c>
      <c r="V5" s="24">
        <f>BRPL_EOD!V5-BRPL_ISGS_exbus!V5</f>
        <v>3.5156950673354004E-5</v>
      </c>
      <c r="W5" s="24">
        <f>BRPL_EOD!W5-BRPL_ISGS_exbus!W5</f>
        <v>-1.0858311022701628E-2</v>
      </c>
      <c r="X5" s="24">
        <f>BRPL_EOD!X5-BRPL_ISGS_exbus!X5</f>
        <v>-2.0508966384795713E-3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4.7289999999975407E-3</v>
      </c>
      <c r="K6" s="24">
        <f>BRPL_EOD!K6-BRPL_ISGS_exbus!K6</f>
        <v>-1.8944618592513507E-3</v>
      </c>
      <c r="L6" s="24">
        <f>BRPL_EOD!L6-BRPL_ISGS_exbus!L6</f>
        <v>0</v>
      </c>
      <c r="M6" s="24">
        <f>BRPL_EOD!M6-BRPL_ISGS_exbus!M6</f>
        <v>4.9165040042709052E-4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8.6872747374044934E-4</v>
      </c>
      <c r="Q6" s="24">
        <f>BRPL_EOD!Q6-BRPL_ISGS_exbus!Q6</f>
        <v>-1.1453220338975001E-3</v>
      </c>
      <c r="R6" s="24">
        <f>BRPL_EOD!R6-BRPL_ISGS_exbus!R6</f>
        <v>5.0037957295394619E-3</v>
      </c>
      <c r="S6" s="24">
        <f>BRPL_EOD!S6-BRPL_ISGS_exbus!S6</f>
        <v>4.9133703148438457E-3</v>
      </c>
      <c r="T6" s="24">
        <f>BRPL_EOD!T6-BRPL_ISGS_exbus!T6</f>
        <v>-7.3430201342272738E-4</v>
      </c>
      <c r="U6" s="24">
        <f>BRPL_EOD!U6-BRPL_ISGS_exbus!U6</f>
        <v>-7.6720461010637564E-4</v>
      </c>
      <c r="V6" s="24">
        <f>BRPL_EOD!V6-BRPL_ISGS_exbus!V6</f>
        <v>3.5156950673354004E-5</v>
      </c>
      <c r="W6" s="24">
        <f>BRPL_EOD!W6-BRPL_ISGS_exbus!W6</f>
        <v>-1.0858311022701628E-2</v>
      </c>
      <c r="X6" s="24">
        <f>BRPL_EOD!X6-BRPL_ISGS_exbus!X6</f>
        <v>-2.0508966384795713E-3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-2.5639999999995666E-3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-1.7649999999997945E-3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5.2900000000022374E-4</v>
      </c>
      <c r="K7" s="24">
        <f>BRPL_EOD!K7-BRPL_ISGS_exbus!K7</f>
        <v>-1.5002298733293173E-3</v>
      </c>
      <c r="L7" s="24">
        <f>BRPL_EOD!L7-BRPL_ISGS_exbus!L7</f>
        <v>0</v>
      </c>
      <c r="M7" s="24">
        <f>BRPL_EOD!M7-BRPL_ISGS_exbus!M7</f>
        <v>4.9165040042709052E-4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8.6872747374044934E-4</v>
      </c>
      <c r="Q7" s="24">
        <f>BRPL_EOD!Q7-BRPL_ISGS_exbus!Q7</f>
        <v>-1.1453220338975001E-3</v>
      </c>
      <c r="R7" s="24">
        <f>BRPL_EOD!R7-BRPL_ISGS_exbus!R7</f>
        <v>5.0037957295394619E-3</v>
      </c>
      <c r="S7" s="24">
        <f>BRPL_EOD!S7-BRPL_ISGS_exbus!S7</f>
        <v>4.9133703148438457E-3</v>
      </c>
      <c r="T7" s="24">
        <f>BRPL_EOD!T7-BRPL_ISGS_exbus!T7</f>
        <v>-7.3430201342272738E-4</v>
      </c>
      <c r="U7" s="24">
        <f>BRPL_EOD!U7-BRPL_ISGS_exbus!U7</f>
        <v>-7.6720461010637564E-4</v>
      </c>
      <c r="V7" s="24">
        <f>BRPL_EOD!V7-BRPL_ISGS_exbus!V7</f>
        <v>3.5156950673354004E-5</v>
      </c>
      <c r="W7" s="24">
        <f>BRPL_EOD!W7-BRPL_ISGS_exbus!W7</f>
        <v>-1.0858311022701628E-2</v>
      </c>
      <c r="X7" s="24">
        <f>BRPL_EOD!X7-BRPL_ISGS_exbus!X7</f>
        <v>-2.0508966384795713E-3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-1.5002298733293173E-3</v>
      </c>
      <c r="L8" s="24">
        <f>BRPL_EOD!L8-BRPL_ISGS_exbus!L8</f>
        <v>0</v>
      </c>
      <c r="M8" s="24">
        <f>BRPL_EOD!M8-BRPL_ISGS_exbus!M8</f>
        <v>4.9165040042709052E-4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8.6872747374044934E-4</v>
      </c>
      <c r="Q8" s="24">
        <f>BRPL_EOD!Q8-BRPL_ISGS_exbus!Q8</f>
        <v>-1.1453220338975001E-3</v>
      </c>
      <c r="R8" s="24">
        <f>BRPL_EOD!R8-BRPL_ISGS_exbus!R8</f>
        <v>4.129231327556937E-3</v>
      </c>
      <c r="S8" s="24">
        <f>BRPL_EOD!S8-BRPL_ISGS_exbus!S8</f>
        <v>4.9133703148438457E-3</v>
      </c>
      <c r="T8" s="24">
        <f>BRPL_EOD!T8-BRPL_ISGS_exbus!T8</f>
        <v>-7.3430201342272738E-4</v>
      </c>
      <c r="U8" s="24">
        <f>BRPL_EOD!U8-BRPL_ISGS_exbus!U8</f>
        <v>-7.6720461010637564E-4</v>
      </c>
      <c r="V8" s="24">
        <f>BRPL_EOD!V8-BRPL_ISGS_exbus!V8</f>
        <v>3.5156950673354004E-5</v>
      </c>
      <c r="W8" s="24">
        <f>BRPL_EOD!W8-BRPL_ISGS_exbus!W8</f>
        <v>-1.0858311022701628E-2</v>
      </c>
      <c r="X8" s="24">
        <f>BRPL_EOD!X8-BRPL_ISGS_exbus!X8</f>
        <v>-2.0508966384795713E-3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-1.5002298733293173E-3</v>
      </c>
      <c r="L9" s="24">
        <f>BRPL_EOD!L9-BRPL_ISGS_exbus!L9</f>
        <v>0</v>
      </c>
      <c r="M9" s="24">
        <f>BRPL_EOD!M9-BRPL_ISGS_exbus!M9</f>
        <v>4.9165040042709052E-4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7.1804951286580376E-4</v>
      </c>
      <c r="Q9" s="24">
        <f>BRPL_EOD!Q9-BRPL_ISGS_exbus!Q9</f>
        <v>-1.1453220338975001E-3</v>
      </c>
      <c r="R9" s="24">
        <f>BRPL_EOD!R9-BRPL_ISGS_exbus!R9</f>
        <v>4.129231327556937E-3</v>
      </c>
      <c r="S9" s="24">
        <f>BRPL_EOD!S9-BRPL_ISGS_exbus!S9</f>
        <v>4.9133703148438457E-3</v>
      </c>
      <c r="T9" s="24">
        <f>BRPL_EOD!T9-BRPL_ISGS_exbus!T9</f>
        <v>-7.3430201342272738E-4</v>
      </c>
      <c r="U9" s="24">
        <f>BRPL_EOD!U9-BRPL_ISGS_exbus!U9</f>
        <v>-7.6720461010637564E-4</v>
      </c>
      <c r="V9" s="24">
        <f>BRPL_EOD!V9-BRPL_ISGS_exbus!V9</f>
        <v>3.5156950673354004E-5</v>
      </c>
      <c r="W9" s="24">
        <f>BRPL_EOD!W9-BRPL_ISGS_exbus!W9</f>
        <v>-1.0858311022701628E-2</v>
      </c>
      <c r="X9" s="24">
        <f>BRPL_EOD!X9-BRPL_ISGS_exbus!X9</f>
        <v>-2.0508966384795713E-3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-1.5002298733293173E-3</v>
      </c>
      <c r="L10" s="24">
        <f>BRPL_EOD!L10-BRPL_ISGS_exbus!L10</f>
        <v>0</v>
      </c>
      <c r="M10" s="24">
        <f>BRPL_EOD!M10-BRPL_ISGS_exbus!M10</f>
        <v>4.9165040042709052E-4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7.1804951286580376E-4</v>
      </c>
      <c r="Q10" s="24">
        <f>BRPL_EOD!Q10-BRPL_ISGS_exbus!Q10</f>
        <v>-1.1453220338975001E-3</v>
      </c>
      <c r="R10" s="24">
        <f>BRPL_EOD!R10-BRPL_ISGS_exbus!R10</f>
        <v>4.129231327556937E-3</v>
      </c>
      <c r="S10" s="24">
        <f>BRPL_EOD!S10-BRPL_ISGS_exbus!S10</f>
        <v>4.9133703148438457E-3</v>
      </c>
      <c r="T10" s="24">
        <f>BRPL_EOD!T10-BRPL_ISGS_exbus!T10</f>
        <v>-7.3430201342272738E-4</v>
      </c>
      <c r="U10" s="24">
        <f>BRPL_EOD!U10-BRPL_ISGS_exbus!U10</f>
        <v>-7.6720461010637564E-4</v>
      </c>
      <c r="V10" s="24">
        <f>BRPL_EOD!V10-BRPL_ISGS_exbus!V10</f>
        <v>3.5156950673354004E-5</v>
      </c>
      <c r="W10" s="24">
        <f>BRPL_EOD!W10-BRPL_ISGS_exbus!W10</f>
        <v>-1.0858311022701628E-2</v>
      </c>
      <c r="X10" s="24">
        <f>BRPL_EOD!X10-BRPL_ISGS_exbus!X10</f>
        <v>-2.0508966384795713E-3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-1.5002298733293173E-3</v>
      </c>
      <c r="L11" s="24">
        <f>BRPL_EOD!L11-BRPL_ISGS_exbus!L11</f>
        <v>1.103124066581529E-4</v>
      </c>
      <c r="M11" s="24">
        <f>BRPL_EOD!M11-BRPL_ISGS_exbus!M11</f>
        <v>4.9165040042709052E-4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7.1804951286580376E-4</v>
      </c>
      <c r="Q11" s="24">
        <f>BRPL_EOD!Q11-BRPL_ISGS_exbus!Q11</f>
        <v>-1.1453220338975001E-3</v>
      </c>
      <c r="R11" s="24">
        <f>BRPL_EOD!R11-BRPL_ISGS_exbus!R11</f>
        <v>4.129231327556937E-3</v>
      </c>
      <c r="S11" s="24">
        <f>BRPL_EOD!S11-BRPL_ISGS_exbus!S11</f>
        <v>4.9133703148438457E-3</v>
      </c>
      <c r="T11" s="24">
        <f>BRPL_EOD!T11-BRPL_ISGS_exbus!T11</f>
        <v>-7.3430201342272738E-4</v>
      </c>
      <c r="U11" s="24">
        <f>BRPL_EOD!U11-BRPL_ISGS_exbus!U11</f>
        <v>-7.6720461010637564E-4</v>
      </c>
      <c r="V11" s="24">
        <f>BRPL_EOD!V11-BRPL_ISGS_exbus!V11</f>
        <v>3.5156950673354004E-5</v>
      </c>
      <c r="W11" s="24">
        <f>BRPL_EOD!W11-BRPL_ISGS_exbus!W11</f>
        <v>-1.0858311022701628E-2</v>
      </c>
      <c r="X11" s="24">
        <f>BRPL_EOD!X11-BRPL_ISGS_exbus!X11</f>
        <v>-2.0508966384795713E-3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-1.5002298733293173E-3</v>
      </c>
      <c r="L12" s="24">
        <f>BRPL_EOD!L12-BRPL_ISGS_exbus!L12</f>
        <v>1.103124066581529E-4</v>
      </c>
      <c r="M12" s="24">
        <f>BRPL_EOD!M12-BRPL_ISGS_exbus!M12</f>
        <v>4.9165040042709052E-4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7.1804951286580376E-4</v>
      </c>
      <c r="Q12" s="24">
        <f>BRPL_EOD!Q12-BRPL_ISGS_exbus!Q12</f>
        <v>-1.1453220338975001E-3</v>
      </c>
      <c r="R12" s="24">
        <f>BRPL_EOD!R12-BRPL_ISGS_exbus!R12</f>
        <v>4.129231327556937E-3</v>
      </c>
      <c r="S12" s="24">
        <f>BRPL_EOD!S12-BRPL_ISGS_exbus!S12</f>
        <v>4.9133703148438457E-3</v>
      </c>
      <c r="T12" s="24">
        <f>BRPL_EOD!T12-BRPL_ISGS_exbus!T12</f>
        <v>-7.3430201342272738E-4</v>
      </c>
      <c r="U12" s="24">
        <f>BRPL_EOD!U12-BRPL_ISGS_exbus!U12</f>
        <v>-7.6720461010637564E-4</v>
      </c>
      <c r="V12" s="24">
        <f>BRPL_EOD!V12-BRPL_ISGS_exbus!V12</f>
        <v>3.5156950673354004E-5</v>
      </c>
      <c r="W12" s="24">
        <f>BRPL_EOD!W12-BRPL_ISGS_exbus!W12</f>
        <v>-1.0858311022701628E-2</v>
      </c>
      <c r="X12" s="24">
        <f>BRPL_EOD!X12-BRPL_ISGS_exbus!X12</f>
        <v>-2.0508966384795713E-3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-1.5002298733293173E-3</v>
      </c>
      <c r="L13" s="24">
        <f>BRPL_EOD!L13-BRPL_ISGS_exbus!L13</f>
        <v>1.103124066581529E-4</v>
      </c>
      <c r="M13" s="24">
        <f>BRPL_EOD!M13-BRPL_ISGS_exbus!M13</f>
        <v>4.9165040042709052E-4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7.1804951286580376E-4</v>
      </c>
      <c r="Q13" s="24">
        <f>BRPL_EOD!Q13-BRPL_ISGS_exbus!Q13</f>
        <v>-1.1453220338975001E-3</v>
      </c>
      <c r="R13" s="24">
        <f>BRPL_EOD!R13-BRPL_ISGS_exbus!R13</f>
        <v>4.129231327556937E-3</v>
      </c>
      <c r="S13" s="24">
        <f>BRPL_EOD!S13-BRPL_ISGS_exbus!S13</f>
        <v>4.9133703148438457E-3</v>
      </c>
      <c r="T13" s="24">
        <f>BRPL_EOD!T13-BRPL_ISGS_exbus!T13</f>
        <v>-7.3430201342272738E-4</v>
      </c>
      <c r="U13" s="24">
        <f>BRPL_EOD!U13-BRPL_ISGS_exbus!U13</f>
        <v>-7.6720461010637564E-4</v>
      </c>
      <c r="V13" s="24">
        <f>BRPL_EOD!V13-BRPL_ISGS_exbus!V13</f>
        <v>3.5156950673354004E-5</v>
      </c>
      <c r="W13" s="24">
        <f>BRPL_EOD!W13-BRPL_ISGS_exbus!W13</f>
        <v>-1.0858311022701628E-2</v>
      </c>
      <c r="X13" s="24">
        <f>BRPL_EOD!X13-BRPL_ISGS_exbus!X13</f>
        <v>-2.0508966384795713E-3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-1.5002298733293173E-3</v>
      </c>
      <c r="L14" s="24">
        <f>BRPL_EOD!L14-BRPL_ISGS_exbus!L14</f>
        <v>1.3251432890371007E-4</v>
      </c>
      <c r="M14" s="24">
        <f>BRPL_EOD!M14-BRPL_ISGS_exbus!M14</f>
        <v>4.9165040042709052E-4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7.1804951286580376E-4</v>
      </c>
      <c r="Q14" s="24">
        <f>BRPL_EOD!Q14-BRPL_ISGS_exbus!Q14</f>
        <v>-1.1453220338975001E-3</v>
      </c>
      <c r="R14" s="24">
        <f>BRPL_EOD!R14-BRPL_ISGS_exbus!R14</f>
        <v>4.129231327556937E-3</v>
      </c>
      <c r="S14" s="24">
        <f>BRPL_EOD!S14-BRPL_ISGS_exbus!S14</f>
        <v>4.9133703148438457E-3</v>
      </c>
      <c r="T14" s="24">
        <f>BRPL_EOD!T14-BRPL_ISGS_exbus!T14</f>
        <v>-7.3430201342272738E-4</v>
      </c>
      <c r="U14" s="24">
        <f>BRPL_EOD!U14-BRPL_ISGS_exbus!U14</f>
        <v>-7.6720461010637564E-4</v>
      </c>
      <c r="V14" s="24">
        <f>BRPL_EOD!V14-BRPL_ISGS_exbus!V14</f>
        <v>3.5156950673354004E-5</v>
      </c>
      <c r="W14" s="24">
        <f>BRPL_EOD!W14-BRPL_ISGS_exbus!W14</f>
        <v>-1.0858311022701628E-2</v>
      </c>
      <c r="X14" s="24">
        <f>BRPL_EOD!X14-BRPL_ISGS_exbus!X14</f>
        <v>-2.0508966384795713E-3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-3.1829747504730221E-3</v>
      </c>
      <c r="L15" s="24">
        <f>BRPL_EOD!L15-BRPL_ISGS_exbus!L15</f>
        <v>0</v>
      </c>
      <c r="M15" s="24">
        <f>BRPL_EOD!M15-BRPL_ISGS_exbus!M15</f>
        <v>4.9165040042709052E-4</v>
      </c>
      <c r="N15" s="24">
        <f>BRPL_EOD!N15-BRPL_ISGS_exbus!N15</f>
        <v>-1.8790302474869236E-3</v>
      </c>
      <c r="O15" s="24">
        <f>BRPL_EOD!O15-BRPL_ISGS_exbus!O15</f>
        <v>-3.9554129692902507E-3</v>
      </c>
      <c r="P15" s="24">
        <f>BRPL_EOD!P15-BRPL_ISGS_exbus!P15</f>
        <v>7.1804951286580376E-4</v>
      </c>
      <c r="Q15" s="24">
        <f>BRPL_EOD!Q15-BRPL_ISGS_exbus!Q15</f>
        <v>-1.1453220338975001E-3</v>
      </c>
      <c r="R15" s="24">
        <f>BRPL_EOD!R15-BRPL_ISGS_exbus!R15</f>
        <v>4.129231327556937E-3</v>
      </c>
      <c r="S15" s="24">
        <f>BRPL_EOD!S15-BRPL_ISGS_exbus!S15</f>
        <v>4.9133703148438457E-3</v>
      </c>
      <c r="T15" s="24">
        <f>BRPL_EOD!T15-BRPL_ISGS_exbus!T15</f>
        <v>-7.3430201342272738E-4</v>
      </c>
      <c r="U15" s="24">
        <f>BRPL_EOD!U15-BRPL_ISGS_exbus!U15</f>
        <v>-7.6720461010637564E-4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-2.0508966384795713E-3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2.8816365994543958E-4</v>
      </c>
      <c r="L16" s="24">
        <f>BRPL_EOD!L16-BRPL_ISGS_exbus!L16</f>
        <v>0</v>
      </c>
      <c r="M16" s="24">
        <f>BRPL_EOD!M16-BRPL_ISGS_exbus!M16</f>
        <v>4.9165040042709052E-4</v>
      </c>
      <c r="N16" s="24">
        <f>BRPL_EOD!N16-BRPL_ISGS_exbus!N16</f>
        <v>-1.8790302474869236E-3</v>
      </c>
      <c r="O16" s="24">
        <f>BRPL_EOD!O16-BRPL_ISGS_exbus!O16</f>
        <v>-3.9554129692902507E-3</v>
      </c>
      <c r="P16" s="24">
        <f>BRPL_EOD!P16-BRPL_ISGS_exbus!P16</f>
        <v>7.1804951286580376E-4</v>
      </c>
      <c r="Q16" s="24">
        <f>BRPL_EOD!Q16-BRPL_ISGS_exbus!Q16</f>
        <v>-1.1453220338975001E-3</v>
      </c>
      <c r="R16" s="24">
        <f>BRPL_EOD!R16-BRPL_ISGS_exbus!R16</f>
        <v>4.129231327556937E-3</v>
      </c>
      <c r="S16" s="24">
        <f>BRPL_EOD!S16-BRPL_ISGS_exbus!S16</f>
        <v>4.9133703148438457E-3</v>
      </c>
      <c r="T16" s="24">
        <f>BRPL_EOD!T16-BRPL_ISGS_exbus!T16</f>
        <v>-7.3430201342272738E-4</v>
      </c>
      <c r="U16" s="24">
        <f>BRPL_EOD!U16-BRPL_ISGS_exbus!U16</f>
        <v>-7.6720461010637564E-4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-2.0508966384795713E-3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-1.3577186599604829E-3</v>
      </c>
      <c r="L17" s="24">
        <f>BRPL_EOD!L17-BRPL_ISGS_exbus!L17</f>
        <v>-1.5313028765007175E-5</v>
      </c>
      <c r="M17" s="24">
        <f>BRPL_EOD!M17-BRPL_ISGS_exbus!M17</f>
        <v>4.9165040042709052E-4</v>
      </c>
      <c r="N17" s="24">
        <f>BRPL_EOD!N17-BRPL_ISGS_exbus!N17</f>
        <v>-1.8790302474869236E-3</v>
      </c>
      <c r="O17" s="24">
        <f>BRPL_EOD!O17-BRPL_ISGS_exbus!O17</f>
        <v>-3.9554129692902507E-3</v>
      </c>
      <c r="P17" s="24">
        <f>BRPL_EOD!P17-BRPL_ISGS_exbus!P17</f>
        <v>7.1804951286580376E-4</v>
      </c>
      <c r="Q17" s="24">
        <f>BRPL_EOD!Q17-BRPL_ISGS_exbus!Q17</f>
        <v>-1.1453220338975001E-3</v>
      </c>
      <c r="R17" s="24">
        <f>BRPL_EOD!R17-BRPL_ISGS_exbus!R17</f>
        <v>4.129231327556937E-3</v>
      </c>
      <c r="S17" s="24">
        <f>BRPL_EOD!S17-BRPL_ISGS_exbus!S17</f>
        <v>4.9133703148438457E-3</v>
      </c>
      <c r="T17" s="24">
        <f>BRPL_EOD!T17-BRPL_ISGS_exbus!T17</f>
        <v>-7.3430201342272738E-4</v>
      </c>
      <c r="U17" s="24">
        <f>BRPL_EOD!U17-BRPL_ISGS_exbus!U17</f>
        <v>-7.6720461010637564E-4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-2.0508966384795713E-3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1.5346851030813013E-3</v>
      </c>
      <c r="L18" s="24">
        <f>BRPL_EOD!L18-BRPL_ISGS_exbus!L18</f>
        <v>-1.2528282226753618E-4</v>
      </c>
      <c r="M18" s="24">
        <f>BRPL_EOD!M18-BRPL_ISGS_exbus!M18</f>
        <v>4.9165040042709052E-4</v>
      </c>
      <c r="N18" s="24">
        <f>BRPL_EOD!N18-BRPL_ISGS_exbus!N18</f>
        <v>-1.8790302474869236E-3</v>
      </c>
      <c r="O18" s="24">
        <f>BRPL_EOD!O18-BRPL_ISGS_exbus!O18</f>
        <v>-3.9554129692902507E-3</v>
      </c>
      <c r="P18" s="24">
        <f>BRPL_EOD!P18-BRPL_ISGS_exbus!P18</f>
        <v>7.1804951286580376E-4</v>
      </c>
      <c r="Q18" s="24">
        <f>BRPL_EOD!Q18-BRPL_ISGS_exbus!Q18</f>
        <v>-1.1453220338975001E-3</v>
      </c>
      <c r="R18" s="24">
        <f>BRPL_EOD!R18-BRPL_ISGS_exbus!R18</f>
        <v>4.129231327556937E-3</v>
      </c>
      <c r="S18" s="24">
        <f>BRPL_EOD!S18-BRPL_ISGS_exbus!S18</f>
        <v>4.9133703148438457E-3</v>
      </c>
      <c r="T18" s="24">
        <f>BRPL_EOD!T18-BRPL_ISGS_exbus!T18</f>
        <v>-7.3430201342272738E-4</v>
      </c>
      <c r="U18" s="24">
        <f>BRPL_EOD!U18-BRPL_ISGS_exbus!U18</f>
        <v>-7.6720461010637564E-4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-2.0508966384795713E-3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7.2606346122938703E-4</v>
      </c>
      <c r="L19" s="24">
        <f>BRPL_EOD!L19-BRPL_ISGS_exbus!L19</f>
        <v>-1.5313028765007175E-5</v>
      </c>
      <c r="M19" s="24">
        <f>BRPL_EOD!M19-BRPL_ISGS_exbus!M19</f>
        <v>4.9165040042709052E-4</v>
      </c>
      <c r="N19" s="24">
        <f>BRPL_EOD!N19-BRPL_ISGS_exbus!N19</f>
        <v>-1.8790302474869236E-3</v>
      </c>
      <c r="O19" s="24">
        <f>BRPL_EOD!O19-BRPL_ISGS_exbus!O19</f>
        <v>-3.9554129692902507E-3</v>
      </c>
      <c r="P19" s="24">
        <f>BRPL_EOD!P19-BRPL_ISGS_exbus!P19</f>
        <v>2.18795807704808E-3</v>
      </c>
      <c r="Q19" s="24">
        <f>BRPL_EOD!Q19-BRPL_ISGS_exbus!Q19</f>
        <v>4.5757284768299655E-4</v>
      </c>
      <c r="R19" s="24">
        <f>BRPL_EOD!R19-BRPL_ISGS_exbus!R19</f>
        <v>4.129231327556937E-3</v>
      </c>
      <c r="S19" s="24">
        <f>BRPL_EOD!S19-BRPL_ISGS_exbus!S19</f>
        <v>4.9133703148438457E-3</v>
      </c>
      <c r="T19" s="24">
        <f>BRPL_EOD!T19-BRPL_ISGS_exbus!T19</f>
        <v>-7.3430201342272738E-4</v>
      </c>
      <c r="U19" s="24">
        <f>BRPL_EOD!U19-BRPL_ISGS_exbus!U19</f>
        <v>-7.6720461010637564E-4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-2.0508966384795713E-3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-1.5679600228395429E-3</v>
      </c>
      <c r="L20" s="24">
        <f>BRPL_EOD!L20-BRPL_ISGS_exbus!L20</f>
        <v>-1.2528282226753618E-4</v>
      </c>
      <c r="M20" s="24">
        <f>BRPL_EOD!M20-BRPL_ISGS_exbus!M20</f>
        <v>4.9165040042709052E-4</v>
      </c>
      <c r="N20" s="24">
        <f>BRPL_EOD!N20-BRPL_ISGS_exbus!N20</f>
        <v>-1.8790302474869236E-3</v>
      </c>
      <c r="O20" s="24">
        <f>BRPL_EOD!O20-BRPL_ISGS_exbus!O20</f>
        <v>-3.9554129692902507E-3</v>
      </c>
      <c r="P20" s="24">
        <f>BRPL_EOD!P20-BRPL_ISGS_exbus!P20</f>
        <v>2.18795807704808E-3</v>
      </c>
      <c r="Q20" s="24">
        <f>BRPL_EOD!Q20-BRPL_ISGS_exbus!Q20</f>
        <v>4.5757284768299655E-4</v>
      </c>
      <c r="R20" s="24">
        <f>BRPL_EOD!R20-BRPL_ISGS_exbus!R20</f>
        <v>4.129231327556937E-3</v>
      </c>
      <c r="S20" s="24">
        <f>BRPL_EOD!S20-BRPL_ISGS_exbus!S20</f>
        <v>4.9133703148438457E-3</v>
      </c>
      <c r="T20" s="24">
        <f>BRPL_EOD!T20-BRPL_ISGS_exbus!T20</f>
        <v>-7.3430201342272738E-4</v>
      </c>
      <c r="U20" s="24">
        <f>BRPL_EOD!U20-BRPL_ISGS_exbus!U20</f>
        <v>-7.6720461010637564E-4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-2.0508966384795713E-3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2.502806145116665E-3</v>
      </c>
      <c r="L21" s="24">
        <f>BRPL_EOD!L21-BRPL_ISGS_exbus!L21</f>
        <v>7.095671031809303E-5</v>
      </c>
      <c r="M21" s="24">
        <f>BRPL_EOD!M21-BRPL_ISGS_exbus!M21</f>
        <v>4.9165040042709052E-4</v>
      </c>
      <c r="N21" s="24">
        <f>BRPL_EOD!N21-BRPL_ISGS_exbus!N21</f>
        <v>-1.8790302474869236E-3</v>
      </c>
      <c r="O21" s="24">
        <f>BRPL_EOD!O21-BRPL_ISGS_exbus!O21</f>
        <v>-3.9554129692902507E-3</v>
      </c>
      <c r="P21" s="24">
        <f>BRPL_EOD!P21-BRPL_ISGS_exbus!P21</f>
        <v>2.18795807704808E-3</v>
      </c>
      <c r="Q21" s="24">
        <f>BRPL_EOD!Q21-BRPL_ISGS_exbus!Q21</f>
        <v>4.5757284768299655E-4</v>
      </c>
      <c r="R21" s="24">
        <f>BRPL_EOD!R21-BRPL_ISGS_exbus!R21</f>
        <v>4.129231327556937E-3</v>
      </c>
      <c r="S21" s="24">
        <f>BRPL_EOD!S21-BRPL_ISGS_exbus!S21</f>
        <v>4.9133703148438457E-3</v>
      </c>
      <c r="T21" s="24">
        <f>BRPL_EOD!T21-BRPL_ISGS_exbus!T21</f>
        <v>-7.3430201342272738E-4</v>
      </c>
      <c r="U21" s="24">
        <f>BRPL_EOD!U21-BRPL_ISGS_exbus!U21</f>
        <v>-7.6720461010637564E-4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-2.0508966384795713E-3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-1.4986940880703514E-3</v>
      </c>
      <c r="L22" s="24">
        <f>BRPL_EOD!L22-BRPL_ISGS_exbus!L22</f>
        <v>-2.2321301521799342E-5</v>
      </c>
      <c r="M22" s="24">
        <f>BRPL_EOD!M22-BRPL_ISGS_exbus!M22</f>
        <v>4.9165040042709052E-4</v>
      </c>
      <c r="N22" s="24">
        <f>BRPL_EOD!N22-BRPL_ISGS_exbus!N22</f>
        <v>-1.8790302474869236E-3</v>
      </c>
      <c r="O22" s="24">
        <f>BRPL_EOD!O22-BRPL_ISGS_exbus!O22</f>
        <v>-3.9554129692902507E-3</v>
      </c>
      <c r="P22" s="24">
        <f>BRPL_EOD!P22-BRPL_ISGS_exbus!P22</f>
        <v>2.18795807704808E-3</v>
      </c>
      <c r="Q22" s="24">
        <f>BRPL_EOD!Q22-BRPL_ISGS_exbus!Q22</f>
        <v>4.5757284768299655E-4</v>
      </c>
      <c r="R22" s="24">
        <f>BRPL_EOD!R22-BRPL_ISGS_exbus!R22</f>
        <v>5.0037957295394619E-3</v>
      </c>
      <c r="S22" s="24">
        <f>BRPL_EOD!S22-BRPL_ISGS_exbus!S22</f>
        <v>4.9133703148438457E-3</v>
      </c>
      <c r="T22" s="24">
        <f>BRPL_EOD!T22-BRPL_ISGS_exbus!T22</f>
        <v>-7.3430201342272738E-4</v>
      </c>
      <c r="U22" s="24">
        <f>BRPL_EOD!U22-BRPL_ISGS_exbus!U22</f>
        <v>-7.6720461010637564E-4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-2.0508966384795713E-3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1.137096851152819E-3</v>
      </c>
      <c r="L23" s="24">
        <f>BRPL_EOD!L23-BRPL_ISGS_exbus!L23</f>
        <v>1.1489080327464762E-4</v>
      </c>
      <c r="M23" s="24">
        <f>BRPL_EOD!M23-BRPL_ISGS_exbus!M23</f>
        <v>4.9165040042709052E-4</v>
      </c>
      <c r="N23" s="24">
        <f>BRPL_EOD!N23-BRPL_ISGS_exbus!N23</f>
        <v>-1.8790302474869236E-3</v>
      </c>
      <c r="O23" s="24">
        <f>BRPL_EOD!O23-BRPL_ISGS_exbus!O23</f>
        <v>-3.9554129692902507E-3</v>
      </c>
      <c r="P23" s="24">
        <f>BRPL_EOD!P23-BRPL_ISGS_exbus!P23</f>
        <v>2.18795807704808E-3</v>
      </c>
      <c r="Q23" s="24">
        <f>BRPL_EOD!Q23-BRPL_ISGS_exbus!Q23</f>
        <v>4.5757284768299655E-4</v>
      </c>
      <c r="R23" s="24">
        <f>BRPL_EOD!R23-BRPL_ISGS_exbus!R23</f>
        <v>4.129231327556937E-3</v>
      </c>
      <c r="S23" s="24">
        <f>BRPL_EOD!S23-BRPL_ISGS_exbus!S23</f>
        <v>4.9133703148438457E-3</v>
      </c>
      <c r="T23" s="24">
        <f>BRPL_EOD!T23-BRPL_ISGS_exbus!T23</f>
        <v>-7.3430201342272738E-4</v>
      </c>
      <c r="U23" s="24">
        <f>BRPL_EOD!U23-BRPL_ISGS_exbus!U23</f>
        <v>-7.6720461010637564E-4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-2.0508966384795713E-3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-2.7533107273143287E-3</v>
      </c>
      <c r="L24" s="24">
        <f>BRPL_EOD!L24-BRPL_ISGS_exbus!L24</f>
        <v>1.1489080327464762E-4</v>
      </c>
      <c r="M24" s="24">
        <f>BRPL_EOD!M24-BRPL_ISGS_exbus!M24</f>
        <v>4.9165040042709052E-4</v>
      </c>
      <c r="N24" s="24">
        <f>BRPL_EOD!N24-BRPL_ISGS_exbus!N24</f>
        <v>-1.8790302474869236E-3</v>
      </c>
      <c r="O24" s="24">
        <f>BRPL_EOD!O24-BRPL_ISGS_exbus!O24</f>
        <v>-3.9554129692902507E-3</v>
      </c>
      <c r="P24" s="24">
        <f>BRPL_EOD!P24-BRPL_ISGS_exbus!P24</f>
        <v>2.18795807704808E-3</v>
      </c>
      <c r="Q24" s="24">
        <f>BRPL_EOD!Q24-BRPL_ISGS_exbus!Q24</f>
        <v>4.5757284768299655E-4</v>
      </c>
      <c r="R24" s="24">
        <f>BRPL_EOD!R24-BRPL_ISGS_exbus!R24</f>
        <v>4.129231327556937E-3</v>
      </c>
      <c r="S24" s="24">
        <f>BRPL_EOD!S24-BRPL_ISGS_exbus!S24</f>
        <v>4.9133703148438457E-3</v>
      </c>
      <c r="T24" s="24">
        <f>BRPL_EOD!T24-BRPL_ISGS_exbus!T24</f>
        <v>-7.3430201342272738E-4</v>
      </c>
      <c r="U24" s="24">
        <f>BRPL_EOD!U24-BRPL_ISGS_exbus!U24</f>
        <v>-7.6720461010637564E-4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-2.0508966384795713E-3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-6.2132778610930472E-3</v>
      </c>
      <c r="L25" s="24">
        <f>BRPL_EOD!L25-BRPL_ISGS_exbus!L25</f>
        <v>1.1489080327464762E-4</v>
      </c>
      <c r="M25" s="24">
        <f>BRPL_EOD!M25-BRPL_ISGS_exbus!M25</f>
        <v>4.9165040042709052E-4</v>
      </c>
      <c r="N25" s="24">
        <f>BRPL_EOD!N25-BRPL_ISGS_exbus!N25</f>
        <v>-1.8790302474869236E-3</v>
      </c>
      <c r="O25" s="24">
        <f>BRPL_EOD!O25-BRPL_ISGS_exbus!O25</f>
        <v>-3.9554129692902507E-3</v>
      </c>
      <c r="P25" s="24">
        <f>BRPL_EOD!P25-BRPL_ISGS_exbus!P25</f>
        <v>2.18795807704808E-3</v>
      </c>
      <c r="Q25" s="24">
        <f>BRPL_EOD!Q25-BRPL_ISGS_exbus!Q25</f>
        <v>4.5757284768299655E-4</v>
      </c>
      <c r="R25" s="24">
        <f>BRPL_EOD!R25-BRPL_ISGS_exbus!R25</f>
        <v>5.0037957295394619E-3</v>
      </c>
      <c r="S25" s="24">
        <f>BRPL_EOD!S25-BRPL_ISGS_exbus!S25</f>
        <v>4.9133703148438457E-3</v>
      </c>
      <c r="T25" s="24">
        <f>BRPL_EOD!T25-BRPL_ISGS_exbus!T25</f>
        <v>-7.3430201342272738E-4</v>
      </c>
      <c r="U25" s="24">
        <f>BRPL_EOD!U25-BRPL_ISGS_exbus!U25</f>
        <v>-7.6720461010637564E-4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-2.0508966384795713E-3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2.6874888470729275E-3</v>
      </c>
      <c r="L26" s="24">
        <f>BRPL_EOD!L26-BRPL_ISGS_exbus!L26</f>
        <v>1.1489080327464762E-4</v>
      </c>
      <c r="M26" s="24">
        <f>BRPL_EOD!M26-BRPL_ISGS_exbus!M26</f>
        <v>4.9165040042709052E-4</v>
      </c>
      <c r="N26" s="24">
        <f>BRPL_EOD!N26-BRPL_ISGS_exbus!N26</f>
        <v>-1.8790302474869236E-3</v>
      </c>
      <c r="O26" s="24">
        <f>BRPL_EOD!O26-BRPL_ISGS_exbus!O26</f>
        <v>-3.9554129692902507E-3</v>
      </c>
      <c r="P26" s="24">
        <f>BRPL_EOD!P26-BRPL_ISGS_exbus!P26</f>
        <v>2.18795807704808E-3</v>
      </c>
      <c r="Q26" s="24">
        <f>BRPL_EOD!Q26-BRPL_ISGS_exbus!Q26</f>
        <v>4.5757284768299655E-4</v>
      </c>
      <c r="R26" s="24">
        <f>BRPL_EOD!R26-BRPL_ISGS_exbus!R26</f>
        <v>4.129231327556937E-3</v>
      </c>
      <c r="S26" s="24">
        <f>BRPL_EOD!S26-BRPL_ISGS_exbus!S26</f>
        <v>4.9133703148438457E-3</v>
      </c>
      <c r="T26" s="24">
        <f>BRPL_EOD!T26-BRPL_ISGS_exbus!T26</f>
        <v>-7.3430201342272738E-4</v>
      </c>
      <c r="U26" s="24">
        <f>BRPL_EOD!U26-BRPL_ISGS_exbus!U26</f>
        <v>-7.6720461010637564E-4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-2.0508966384795713E-3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-6.2132778610930472E-3</v>
      </c>
      <c r="L27" s="24">
        <f>BRPL_EOD!L27-BRPL_ISGS_exbus!L27</f>
        <v>1.1489080327464762E-4</v>
      </c>
      <c r="M27" s="24">
        <f>BRPL_EOD!M27-BRPL_ISGS_exbus!M27</f>
        <v>4.9165040042709052E-4</v>
      </c>
      <c r="N27" s="24">
        <f>BRPL_EOD!N27-BRPL_ISGS_exbus!N27</f>
        <v>-1.8790302474869236E-3</v>
      </c>
      <c r="O27" s="24">
        <f>BRPL_EOD!O27-BRPL_ISGS_exbus!O27</f>
        <v>-3.9554129692902507E-3</v>
      </c>
      <c r="P27" s="24">
        <f>BRPL_EOD!P27-BRPL_ISGS_exbus!P27</f>
        <v>2.18795807704808E-3</v>
      </c>
      <c r="Q27" s="24">
        <f>BRPL_EOD!Q27-BRPL_ISGS_exbus!Q27</f>
        <v>4.5757284768299655E-4</v>
      </c>
      <c r="R27" s="24">
        <f>BRPL_EOD!R27-BRPL_ISGS_exbus!R27</f>
        <v>5.0037957295394619E-3</v>
      </c>
      <c r="S27" s="24">
        <f>BRPL_EOD!S27-BRPL_ISGS_exbus!S27</f>
        <v>4.9133703148438457E-3</v>
      </c>
      <c r="T27" s="24">
        <f>BRPL_EOD!T27-BRPL_ISGS_exbus!T27</f>
        <v>-7.3430201342272738E-4</v>
      </c>
      <c r="U27" s="24">
        <f>BRPL_EOD!U27-BRPL_ISGS_exbus!U27</f>
        <v>-7.6720461010637564E-4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-2.0508966384795713E-3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-6.2132778610930472E-3</v>
      </c>
      <c r="L28" s="24">
        <f>BRPL_EOD!L28-BRPL_ISGS_exbus!L28</f>
        <v>1.1489080327464762E-4</v>
      </c>
      <c r="M28" s="24">
        <f>BRPL_EOD!M28-BRPL_ISGS_exbus!M28</f>
        <v>4.9165040042709052E-4</v>
      </c>
      <c r="N28" s="24">
        <f>BRPL_EOD!N28-BRPL_ISGS_exbus!N28</f>
        <v>-1.8790302474869236E-3</v>
      </c>
      <c r="O28" s="24">
        <f>BRPL_EOD!O28-BRPL_ISGS_exbus!O28</f>
        <v>-3.9554129692902507E-3</v>
      </c>
      <c r="P28" s="24">
        <f>BRPL_EOD!P28-BRPL_ISGS_exbus!P28</f>
        <v>2.18795807704808E-3</v>
      </c>
      <c r="Q28" s="24">
        <f>BRPL_EOD!Q28-BRPL_ISGS_exbus!Q28</f>
        <v>4.5757284768299655E-4</v>
      </c>
      <c r="R28" s="24">
        <f>BRPL_EOD!R28-BRPL_ISGS_exbus!R28</f>
        <v>5.0037957295394619E-3</v>
      </c>
      <c r="S28" s="24">
        <f>BRPL_EOD!S28-BRPL_ISGS_exbus!S28</f>
        <v>4.9133703148438457E-3</v>
      </c>
      <c r="T28" s="24">
        <f>BRPL_EOD!T28-BRPL_ISGS_exbus!T28</f>
        <v>-7.3430201342272738E-4</v>
      </c>
      <c r="U28" s="24">
        <f>BRPL_EOD!U28-BRPL_ISGS_exbus!U28</f>
        <v>-7.6720461010637564E-4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-2.0508966384795713E-3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8.4116591646647976E-3</v>
      </c>
      <c r="L29" s="24">
        <f>BRPL_EOD!L29-BRPL_ISGS_exbus!L29</f>
        <v>1.1489080327464762E-4</v>
      </c>
      <c r="M29" s="24">
        <f>BRPL_EOD!M29-BRPL_ISGS_exbus!M29</f>
        <v>4.9165040042709052E-4</v>
      </c>
      <c r="N29" s="24">
        <f>BRPL_EOD!N29-BRPL_ISGS_exbus!N29</f>
        <v>-1.8790302474869236E-3</v>
      </c>
      <c r="O29" s="24">
        <f>BRPL_EOD!O29-BRPL_ISGS_exbus!O29</f>
        <v>-3.9554129692902507E-3</v>
      </c>
      <c r="P29" s="24">
        <f>BRPL_EOD!P29-BRPL_ISGS_exbus!P29</f>
        <v>2.18795807704808E-3</v>
      </c>
      <c r="Q29" s="24">
        <f>BRPL_EOD!Q29-BRPL_ISGS_exbus!Q29</f>
        <v>-9.3291515151516791E-4</v>
      </c>
      <c r="R29" s="24">
        <f>BRPL_EOD!R29-BRPL_ISGS_exbus!R29</f>
        <v>1.5437565653577678E-3</v>
      </c>
      <c r="S29" s="24">
        <f>BRPL_EOD!S29-BRPL_ISGS_exbus!S29</f>
        <v>2.3497504655498602E-3</v>
      </c>
      <c r="T29" s="24">
        <f>BRPL_EOD!T29-BRPL_ISGS_exbus!T29</f>
        <v>-6.3946218487398454E-4</v>
      </c>
      <c r="U29" s="24">
        <f>BRPL_EOD!U29-BRPL_ISGS_exbus!U29</f>
        <v>-7.6720461010637564E-4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-2.0508966384795713E-3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1.902260173835657E-3</v>
      </c>
      <c r="L30" s="24">
        <f>BRPL_EOD!L30-BRPL_ISGS_exbus!L30</f>
        <v>1.1489080327464762E-4</v>
      </c>
      <c r="M30" s="24">
        <f>BRPL_EOD!M30-BRPL_ISGS_exbus!M30</f>
        <v>4.9165040042709052E-4</v>
      </c>
      <c r="N30" s="24">
        <f>BRPL_EOD!N30-BRPL_ISGS_exbus!N30</f>
        <v>-1.8790302474869236E-3</v>
      </c>
      <c r="O30" s="24">
        <f>BRPL_EOD!O30-BRPL_ISGS_exbus!O30</f>
        <v>-3.9554129692902507E-3</v>
      </c>
      <c r="P30" s="24">
        <f>BRPL_EOD!P30-BRPL_ISGS_exbus!P30</f>
        <v>2.18795807704808E-3</v>
      </c>
      <c r="Q30" s="24">
        <f>BRPL_EOD!Q30-BRPL_ISGS_exbus!Q30</f>
        <v>-9.3291515151516791E-4</v>
      </c>
      <c r="R30" s="24">
        <f>BRPL_EOD!R30-BRPL_ISGS_exbus!R30</f>
        <v>-4.7200380228318295E-4</v>
      </c>
      <c r="S30" s="24">
        <f>BRPL_EOD!S30-BRPL_ISGS_exbus!S30</f>
        <v>2.3497504655498602E-3</v>
      </c>
      <c r="T30" s="24">
        <f>BRPL_EOD!T30-BRPL_ISGS_exbus!T30</f>
        <v>-6.3946218487398454E-4</v>
      </c>
      <c r="U30" s="24">
        <f>BRPL_EOD!U30-BRPL_ISGS_exbus!U30</f>
        <v>-7.6720461010637564E-4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-2.0508966384795713E-3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-6.2132778610930472E-3</v>
      </c>
      <c r="L31" s="24">
        <f>BRPL_EOD!L31-BRPL_ISGS_exbus!L31</f>
        <v>1.1489080327464762E-4</v>
      </c>
      <c r="M31" s="24">
        <f>BRPL_EOD!M31-BRPL_ISGS_exbus!M31</f>
        <v>4.9165040042709052E-4</v>
      </c>
      <c r="N31" s="24">
        <f>BRPL_EOD!N31-BRPL_ISGS_exbus!N31</f>
        <v>-1.8790302474869236E-3</v>
      </c>
      <c r="O31" s="24">
        <f>BRPL_EOD!O31-BRPL_ISGS_exbus!O31</f>
        <v>-3.9554129692902507E-3</v>
      </c>
      <c r="P31" s="24">
        <f>BRPL_EOD!P31-BRPL_ISGS_exbus!P31</f>
        <v>2.18795807704808E-3</v>
      </c>
      <c r="Q31" s="24">
        <f>BRPL_EOD!Q31-BRPL_ISGS_exbus!Q31</f>
        <v>-9.3291515151516791E-4</v>
      </c>
      <c r="R31" s="24">
        <f>BRPL_EOD!R31-BRPL_ISGS_exbus!R31</f>
        <v>1.6960223048378964E-4</v>
      </c>
      <c r="S31" s="24">
        <f>BRPL_EOD!S31-BRPL_ISGS_exbus!S31</f>
        <v>-6.1530434782586241E-4</v>
      </c>
      <c r="T31" s="24">
        <f>BRPL_EOD!T31-BRPL_ISGS_exbus!T31</f>
        <v>-6.3946218487398454E-4</v>
      </c>
      <c r="U31" s="24">
        <f>BRPL_EOD!U31-BRPL_ISGS_exbus!U31</f>
        <v>-7.6720461010637564E-4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-2.0508966384795713E-3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-6.2132778610930472E-3</v>
      </c>
      <c r="L32" s="24">
        <f>BRPL_EOD!L32-BRPL_ISGS_exbus!L32</f>
        <v>1.1489080327464762E-4</v>
      </c>
      <c r="M32" s="24">
        <f>BRPL_EOD!M32-BRPL_ISGS_exbus!M32</f>
        <v>4.9165040042709052E-4</v>
      </c>
      <c r="N32" s="24">
        <f>BRPL_EOD!N32-BRPL_ISGS_exbus!N32</f>
        <v>-1.8790302474869236E-3</v>
      </c>
      <c r="O32" s="24">
        <f>BRPL_EOD!O32-BRPL_ISGS_exbus!O32</f>
        <v>-3.9554129692902507E-3</v>
      </c>
      <c r="P32" s="24">
        <f>BRPL_EOD!P32-BRPL_ISGS_exbus!P32</f>
        <v>2.18795807704808E-3</v>
      </c>
      <c r="Q32" s="24">
        <f>BRPL_EOD!Q32-BRPL_ISGS_exbus!Q32</f>
        <v>-1.4191663297102863E-3</v>
      </c>
      <c r="R32" s="24">
        <f>BRPL_EOD!R32-BRPL_ISGS_exbus!R32</f>
        <v>-1.3516114141847169E-3</v>
      </c>
      <c r="S32" s="24">
        <f>BRPL_EOD!S32-BRPL_ISGS_exbus!S32</f>
        <v>1.1835278336658206E-4</v>
      </c>
      <c r="T32" s="24">
        <f>BRPL_EOD!T32-BRPL_ISGS_exbus!T32</f>
        <v>-6.3946218487398454E-4</v>
      </c>
      <c r="U32" s="24">
        <f>BRPL_EOD!U32-BRPL_ISGS_exbus!U32</f>
        <v>-7.6720461010637564E-4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-2.0508966384795713E-3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-6.2132778610930472E-3</v>
      </c>
      <c r="L33" s="24">
        <f>BRPL_EOD!L33-BRPL_ISGS_exbus!L33</f>
        <v>1.1489080327464762E-4</v>
      </c>
      <c r="M33" s="24">
        <f>BRPL_EOD!M33-BRPL_ISGS_exbus!M33</f>
        <v>4.9165040042709052E-4</v>
      </c>
      <c r="N33" s="24">
        <f>BRPL_EOD!N33-BRPL_ISGS_exbus!N33</f>
        <v>-1.8790302474869236E-3</v>
      </c>
      <c r="O33" s="24">
        <f>BRPL_EOD!O33-BRPL_ISGS_exbus!O33</f>
        <v>-3.9554129692902507E-3</v>
      </c>
      <c r="P33" s="24">
        <f>BRPL_EOD!P33-BRPL_ISGS_exbus!P33</f>
        <v>2.18795807704808E-3</v>
      </c>
      <c r="Q33" s="24">
        <f>BRPL_EOD!Q33-BRPL_ISGS_exbus!Q33</f>
        <v>-1.4191663297102863E-3</v>
      </c>
      <c r="R33" s="24">
        <f>BRPL_EOD!R33-BRPL_ISGS_exbus!R33</f>
        <v>-1.3516114141847169E-3</v>
      </c>
      <c r="S33" s="24">
        <f>BRPL_EOD!S33-BRPL_ISGS_exbus!S33</f>
        <v>1.1835278336658206E-4</v>
      </c>
      <c r="T33" s="24">
        <f>BRPL_EOD!T33-BRPL_ISGS_exbus!T33</f>
        <v>-6.3946218487398454E-4</v>
      </c>
      <c r="U33" s="24">
        <f>BRPL_EOD!U33-BRPL_ISGS_exbus!U33</f>
        <v>-7.6720461010637564E-4</v>
      </c>
      <c r="V33" s="24">
        <f>BRPL_EOD!V33-BRPL_ISGS_exbus!V33</f>
        <v>2.5242528666264974E-3</v>
      </c>
      <c r="W33" s="24">
        <f>BRPL_EOD!W33-BRPL_ISGS_exbus!W33</f>
        <v>-6.3531096326290282E-3</v>
      </c>
      <c r="X33" s="24">
        <f>BRPL_EOD!X33-BRPL_ISGS_exbus!X33</f>
        <v>-2.0508966384795713E-3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-6.2132778610930472E-3</v>
      </c>
      <c r="L34" s="24">
        <f>BRPL_EOD!L34-BRPL_ISGS_exbus!L34</f>
        <v>1.1489080327464762E-4</v>
      </c>
      <c r="M34" s="24">
        <f>BRPL_EOD!M34-BRPL_ISGS_exbus!M34</f>
        <v>4.9165040042709052E-4</v>
      </c>
      <c r="N34" s="24">
        <f>BRPL_EOD!N34-BRPL_ISGS_exbus!N34</f>
        <v>-1.8790302474869236E-3</v>
      </c>
      <c r="O34" s="24">
        <f>BRPL_EOD!O34-BRPL_ISGS_exbus!O34</f>
        <v>-3.9554129692902507E-3</v>
      </c>
      <c r="P34" s="24">
        <f>BRPL_EOD!P34-BRPL_ISGS_exbus!P34</f>
        <v>2.18795807704808E-3</v>
      </c>
      <c r="Q34" s="24">
        <f>BRPL_EOD!Q34-BRPL_ISGS_exbus!Q34</f>
        <v>-1.4191663297102863E-3</v>
      </c>
      <c r="R34" s="24">
        <f>BRPL_EOD!R34-BRPL_ISGS_exbus!R34</f>
        <v>-1.3516114141847169E-3</v>
      </c>
      <c r="S34" s="24">
        <f>BRPL_EOD!S34-BRPL_ISGS_exbus!S34</f>
        <v>1.1835278336658206E-4</v>
      </c>
      <c r="T34" s="24">
        <f>BRPL_EOD!T34-BRPL_ISGS_exbus!T34</f>
        <v>-6.3946218487398454E-4</v>
      </c>
      <c r="U34" s="24">
        <f>BRPL_EOD!U34-BRPL_ISGS_exbus!U34</f>
        <v>-7.6720461010637564E-4</v>
      </c>
      <c r="V34" s="24">
        <f>BRPL_EOD!V34-BRPL_ISGS_exbus!V34</f>
        <v>4.224861006761671E-3</v>
      </c>
      <c r="W34" s="24">
        <f>BRPL_EOD!W34-BRPL_ISGS_exbus!W34</f>
        <v>4.565396600565208E-3</v>
      </c>
      <c r="X34" s="24">
        <f>BRPL_EOD!X34-BRPL_ISGS_exbus!X34</f>
        <v>1.8950509400283977E-3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-6.2132778610930472E-3</v>
      </c>
      <c r="L35" s="24">
        <f>BRPL_EOD!L35-BRPL_ISGS_exbus!L35</f>
        <v>1.182004148896354E-4</v>
      </c>
      <c r="M35" s="24">
        <f>BRPL_EOD!M35-BRPL_ISGS_exbus!M35</f>
        <v>4.9165040042709052E-4</v>
      </c>
      <c r="N35" s="24">
        <f>BRPL_EOD!N35-BRPL_ISGS_exbus!N35</f>
        <v>-1.8790302474869236E-3</v>
      </c>
      <c r="O35" s="24">
        <f>BRPL_EOD!O35-BRPL_ISGS_exbus!O35</f>
        <v>-3.9554129692902507E-3</v>
      </c>
      <c r="P35" s="24">
        <f>BRPL_EOD!P35-BRPL_ISGS_exbus!P35</f>
        <v>2.18795807704808E-3</v>
      </c>
      <c r="Q35" s="24">
        <f>BRPL_EOD!Q35-BRPL_ISGS_exbus!Q35</f>
        <v>-1.4191663297102863E-3</v>
      </c>
      <c r="R35" s="24">
        <f>BRPL_EOD!R35-BRPL_ISGS_exbus!R35</f>
        <v>-1.3516114141847169E-3</v>
      </c>
      <c r="S35" s="24">
        <f>BRPL_EOD!S35-BRPL_ISGS_exbus!S35</f>
        <v>1.1835278336658206E-4</v>
      </c>
      <c r="T35" s="24">
        <f>BRPL_EOD!T35-BRPL_ISGS_exbus!T35</f>
        <v>-6.3946218487398454E-4</v>
      </c>
      <c r="U35" s="24">
        <f>BRPL_EOD!U35-BRPL_ISGS_exbus!U35</f>
        <v>-7.6720461010637564E-4</v>
      </c>
      <c r="V35" s="24">
        <f>BRPL_EOD!V35-BRPL_ISGS_exbus!V35</f>
        <v>4.224861006761671E-3</v>
      </c>
      <c r="W35" s="24">
        <f>BRPL_EOD!W35-BRPL_ISGS_exbus!W35</f>
        <v>4.565396600565208E-3</v>
      </c>
      <c r="X35" s="24">
        <f>BRPL_EOD!X35-BRPL_ISGS_exbus!X35</f>
        <v>1.8950509400283977E-3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-6.2132778610930472E-3</v>
      </c>
      <c r="L36" s="24">
        <f>BRPL_EOD!L36-BRPL_ISGS_exbus!L36</f>
        <v>1.182004148896354E-4</v>
      </c>
      <c r="M36" s="24">
        <f>BRPL_EOD!M36-BRPL_ISGS_exbus!M36</f>
        <v>4.9165040042709052E-4</v>
      </c>
      <c r="N36" s="24">
        <f>BRPL_EOD!N36-BRPL_ISGS_exbus!N36</f>
        <v>-1.8790302474869236E-3</v>
      </c>
      <c r="O36" s="24">
        <f>BRPL_EOD!O36-BRPL_ISGS_exbus!O36</f>
        <v>-3.9554129692902507E-3</v>
      </c>
      <c r="P36" s="24">
        <f>BRPL_EOD!P36-BRPL_ISGS_exbus!P36</f>
        <v>2.18795807704808E-3</v>
      </c>
      <c r="Q36" s="24">
        <f>BRPL_EOD!Q36-BRPL_ISGS_exbus!Q36</f>
        <v>-1.4191663297102863E-3</v>
      </c>
      <c r="R36" s="24">
        <f>BRPL_EOD!R36-BRPL_ISGS_exbus!R36</f>
        <v>-1.3516114141847169E-3</v>
      </c>
      <c r="S36" s="24">
        <f>BRPL_EOD!S36-BRPL_ISGS_exbus!S36</f>
        <v>1.1835278336658206E-4</v>
      </c>
      <c r="T36" s="24">
        <f>BRPL_EOD!T36-BRPL_ISGS_exbus!T36</f>
        <v>-6.3946218487398454E-4</v>
      </c>
      <c r="U36" s="24">
        <f>BRPL_EOD!U36-BRPL_ISGS_exbus!U36</f>
        <v>-7.6720461010637564E-4</v>
      </c>
      <c r="V36" s="24">
        <f>BRPL_EOD!V36-BRPL_ISGS_exbus!V36</f>
        <v>4.224861006761671E-3</v>
      </c>
      <c r="W36" s="24">
        <f>BRPL_EOD!W36-BRPL_ISGS_exbus!W36</f>
        <v>4.565396600565208E-3</v>
      </c>
      <c r="X36" s="24">
        <f>BRPL_EOD!X36-BRPL_ISGS_exbus!X36</f>
        <v>1.8950509400283977E-3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-6.2132778610930472E-3</v>
      </c>
      <c r="L37" s="24">
        <f>BRPL_EOD!L37-BRPL_ISGS_exbus!L37</f>
        <v>1.182004148896354E-4</v>
      </c>
      <c r="M37" s="24">
        <f>BRPL_EOD!M37-BRPL_ISGS_exbus!M37</f>
        <v>4.9165040042709052E-4</v>
      </c>
      <c r="N37" s="24">
        <f>BRPL_EOD!N37-BRPL_ISGS_exbus!N37</f>
        <v>-1.8790302474869236E-3</v>
      </c>
      <c r="O37" s="24">
        <f>BRPL_EOD!O37-BRPL_ISGS_exbus!O37</f>
        <v>-3.9554129692902507E-3</v>
      </c>
      <c r="P37" s="24">
        <f>BRPL_EOD!P37-BRPL_ISGS_exbus!P37</f>
        <v>2.18795807704808E-3</v>
      </c>
      <c r="Q37" s="24">
        <f>BRPL_EOD!Q37-BRPL_ISGS_exbus!Q37</f>
        <v>-1.4191663297102863E-3</v>
      </c>
      <c r="R37" s="24">
        <f>BRPL_EOD!R37-BRPL_ISGS_exbus!R37</f>
        <v>-1.3516114141847169E-3</v>
      </c>
      <c r="S37" s="24">
        <f>BRPL_EOD!S37-BRPL_ISGS_exbus!S37</f>
        <v>1.1835278336658206E-4</v>
      </c>
      <c r="T37" s="24">
        <f>BRPL_EOD!T37-BRPL_ISGS_exbus!T37</f>
        <v>-6.3946218487398454E-4</v>
      </c>
      <c r="U37" s="24">
        <f>BRPL_EOD!U37-BRPL_ISGS_exbus!U37</f>
        <v>2.6191245636653093E-4</v>
      </c>
      <c r="V37" s="24">
        <f>BRPL_EOD!V37-BRPL_ISGS_exbus!V37</f>
        <v>4.224861006761671E-3</v>
      </c>
      <c r="W37" s="24">
        <f>BRPL_EOD!W37-BRPL_ISGS_exbus!W37</f>
        <v>4.565396600565208E-3</v>
      </c>
      <c r="X37" s="24">
        <f>BRPL_EOD!X37-BRPL_ISGS_exbus!X37</f>
        <v>1.8950509400283977E-3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-6.2132778610930472E-3</v>
      </c>
      <c r="L38" s="24">
        <f>BRPL_EOD!L38-BRPL_ISGS_exbus!L38</f>
        <v>1.182004148896354E-4</v>
      </c>
      <c r="M38" s="24">
        <f>BRPL_EOD!M38-BRPL_ISGS_exbus!M38</f>
        <v>4.9165040042709052E-4</v>
      </c>
      <c r="N38" s="24">
        <f>BRPL_EOD!N38-BRPL_ISGS_exbus!N38</f>
        <v>-1.8790302474869236E-3</v>
      </c>
      <c r="O38" s="24">
        <f>BRPL_EOD!O38-BRPL_ISGS_exbus!O38</f>
        <v>-3.9554129692902507E-3</v>
      </c>
      <c r="P38" s="24">
        <f>BRPL_EOD!P38-BRPL_ISGS_exbus!P38</f>
        <v>2.18795807704808E-3</v>
      </c>
      <c r="Q38" s="24">
        <f>BRPL_EOD!Q38-BRPL_ISGS_exbus!Q38</f>
        <v>-1.4191663297102863E-3</v>
      </c>
      <c r="R38" s="24">
        <f>BRPL_EOD!R38-BRPL_ISGS_exbus!R38</f>
        <v>-1.3516114141847169E-3</v>
      </c>
      <c r="S38" s="24">
        <f>BRPL_EOD!S38-BRPL_ISGS_exbus!S38</f>
        <v>1.1835278336658206E-4</v>
      </c>
      <c r="T38" s="24">
        <f>BRPL_EOD!T38-BRPL_ISGS_exbus!T38</f>
        <v>-6.3946218487398454E-4</v>
      </c>
      <c r="U38" s="24">
        <f>BRPL_EOD!U38-BRPL_ISGS_exbus!U38</f>
        <v>-3.5147621273523555E-4</v>
      </c>
      <c r="V38" s="24">
        <f>BRPL_EOD!V38-BRPL_ISGS_exbus!V38</f>
        <v>4.224861006761671E-3</v>
      </c>
      <c r="W38" s="24">
        <f>BRPL_EOD!W38-BRPL_ISGS_exbus!W38</f>
        <v>4.565396600565208E-3</v>
      </c>
      <c r="X38" s="24">
        <f>BRPL_EOD!X38-BRPL_ISGS_exbus!X38</f>
        <v>1.8950509400283977E-3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-6.2132778610930472E-3</v>
      </c>
      <c r="L39" s="24">
        <f>BRPL_EOD!L39-BRPL_ISGS_exbus!L39</f>
        <v>1.182004148896354E-4</v>
      </c>
      <c r="M39" s="24">
        <f>BRPL_EOD!M39-BRPL_ISGS_exbus!M39</f>
        <v>4.9165040042709052E-4</v>
      </c>
      <c r="N39" s="24">
        <f>BRPL_EOD!N39-BRPL_ISGS_exbus!N39</f>
        <v>-1.8790302474869236E-3</v>
      </c>
      <c r="O39" s="24">
        <f>BRPL_EOD!O39-BRPL_ISGS_exbus!O39</f>
        <v>-3.9554129692902507E-3</v>
      </c>
      <c r="P39" s="24">
        <f>BRPL_EOD!P39-BRPL_ISGS_exbus!P39</f>
        <v>2.18795807704808E-3</v>
      </c>
      <c r="Q39" s="24">
        <f>BRPL_EOD!Q39-BRPL_ISGS_exbus!Q39</f>
        <v>-1.4191663297102863E-3</v>
      </c>
      <c r="R39" s="24">
        <f>BRPL_EOD!R39-BRPL_ISGS_exbus!R39</f>
        <v>-1.3516114141847169E-3</v>
      </c>
      <c r="S39" s="24">
        <f>BRPL_EOD!S39-BRPL_ISGS_exbus!S39</f>
        <v>1.1835278336658206E-4</v>
      </c>
      <c r="T39" s="24">
        <f>BRPL_EOD!T39-BRPL_ISGS_exbus!T39</f>
        <v>-6.3946218487398454E-4</v>
      </c>
      <c r="U39" s="24">
        <f>BRPL_EOD!U39-BRPL_ISGS_exbus!U39</f>
        <v>-3.5147621273523555E-4</v>
      </c>
      <c r="V39" s="24">
        <f>BRPL_EOD!V39-BRPL_ISGS_exbus!V39</f>
        <v>4.224861006761671E-3</v>
      </c>
      <c r="W39" s="24">
        <f>BRPL_EOD!W39-BRPL_ISGS_exbus!W39</f>
        <v>-1.1291416827056366E-2</v>
      </c>
      <c r="X39" s="24">
        <f>BRPL_EOD!X39-BRPL_ISGS_exbus!X39</f>
        <v>-4.4375774417915181E-4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-6.2132778610930472E-3</v>
      </c>
      <c r="L40" s="24">
        <f>BRPL_EOD!L40-BRPL_ISGS_exbus!L40</f>
        <v>1.182004148896354E-4</v>
      </c>
      <c r="M40" s="24">
        <f>BRPL_EOD!M40-BRPL_ISGS_exbus!M40</f>
        <v>4.9165040042709052E-4</v>
      </c>
      <c r="N40" s="24">
        <f>BRPL_EOD!N40-BRPL_ISGS_exbus!N40</f>
        <v>-1.8790302474869236E-3</v>
      </c>
      <c r="O40" s="24">
        <f>BRPL_EOD!O40-BRPL_ISGS_exbus!O40</f>
        <v>-3.9554129692902507E-3</v>
      </c>
      <c r="P40" s="24">
        <f>BRPL_EOD!P40-BRPL_ISGS_exbus!P40</f>
        <v>2.18795807704808E-3</v>
      </c>
      <c r="Q40" s="24">
        <f>BRPL_EOD!Q40-BRPL_ISGS_exbus!Q40</f>
        <v>-1.4191663297102863E-3</v>
      </c>
      <c r="R40" s="24">
        <f>BRPL_EOD!R40-BRPL_ISGS_exbus!R40</f>
        <v>-1.3516114141847169E-3</v>
      </c>
      <c r="S40" s="24">
        <f>BRPL_EOD!S40-BRPL_ISGS_exbus!S40</f>
        <v>1.1835278336658206E-4</v>
      </c>
      <c r="T40" s="24">
        <f>BRPL_EOD!T40-BRPL_ISGS_exbus!T40</f>
        <v>-6.3946218487398454E-4</v>
      </c>
      <c r="U40" s="24">
        <f>BRPL_EOD!U40-BRPL_ISGS_exbus!U40</f>
        <v>-3.5147621273523555E-4</v>
      </c>
      <c r="V40" s="24">
        <f>BRPL_EOD!V40-BRPL_ISGS_exbus!V40</f>
        <v>4.224861006761671E-3</v>
      </c>
      <c r="W40" s="24">
        <f>BRPL_EOD!W40-BRPL_ISGS_exbus!W40</f>
        <v>-1.1291416827056366E-2</v>
      </c>
      <c r="X40" s="24">
        <f>BRPL_EOD!X40-BRPL_ISGS_exbus!X40</f>
        <v>-4.4375774417915181E-4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-6.2132778610930472E-3</v>
      </c>
      <c r="L41" s="24">
        <f>BRPL_EOD!L41-BRPL_ISGS_exbus!L41</f>
        <v>1.182004148896354E-4</v>
      </c>
      <c r="M41" s="24">
        <f>BRPL_EOD!M41-BRPL_ISGS_exbus!M41</f>
        <v>4.9165040042709052E-4</v>
      </c>
      <c r="N41" s="24">
        <f>BRPL_EOD!N41-BRPL_ISGS_exbus!N41</f>
        <v>-1.8790302474869236E-3</v>
      </c>
      <c r="O41" s="24">
        <f>BRPL_EOD!O41-BRPL_ISGS_exbus!O41</f>
        <v>-3.9554129692902507E-3</v>
      </c>
      <c r="P41" s="24">
        <f>BRPL_EOD!P41-BRPL_ISGS_exbus!P41</f>
        <v>3.078529621237891E-3</v>
      </c>
      <c r="Q41" s="24">
        <f>BRPL_EOD!Q41-BRPL_ISGS_exbus!Q41</f>
        <v>-1.3761448792672937E-3</v>
      </c>
      <c r="R41" s="24">
        <f>BRPL_EOD!R41-BRPL_ISGS_exbus!R41</f>
        <v>-1.3630549727228214E-3</v>
      </c>
      <c r="S41" s="24">
        <f>BRPL_EOD!S41-BRPL_ISGS_exbus!S41</f>
        <v>-2.063046716316741E-3</v>
      </c>
      <c r="T41" s="24">
        <f>BRPL_EOD!T41-BRPL_ISGS_exbus!T41</f>
        <v>-6.3946218487398454E-4</v>
      </c>
      <c r="U41" s="24">
        <f>BRPL_EOD!U41-BRPL_ISGS_exbus!U41</f>
        <v>-3.5147621273523555E-4</v>
      </c>
      <c r="V41" s="24">
        <f>BRPL_EOD!V41-BRPL_ISGS_exbus!V41</f>
        <v>4.224861006761671E-3</v>
      </c>
      <c r="W41" s="24">
        <f>BRPL_EOD!W41-BRPL_ISGS_exbus!W41</f>
        <v>-3.1183484665540107E-3</v>
      </c>
      <c r="X41" s="24">
        <f>BRPL_EOD!X41-BRPL_ISGS_exbus!X41</f>
        <v>1.3202504451896857E-3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-6.2132778610930472E-3</v>
      </c>
      <c r="L42" s="24">
        <f>BRPL_EOD!L42-BRPL_ISGS_exbus!L42</f>
        <v>1.182004148896354E-4</v>
      </c>
      <c r="M42" s="24">
        <f>BRPL_EOD!M42-BRPL_ISGS_exbus!M42</f>
        <v>4.9165040042709052E-4</v>
      </c>
      <c r="N42" s="24">
        <f>BRPL_EOD!N42-BRPL_ISGS_exbus!N42</f>
        <v>-1.8790302474869236E-3</v>
      </c>
      <c r="O42" s="24">
        <f>BRPL_EOD!O42-BRPL_ISGS_exbus!O42</f>
        <v>-3.9554129692902507E-3</v>
      </c>
      <c r="P42" s="24">
        <f>BRPL_EOD!P42-BRPL_ISGS_exbus!P42</f>
        <v>3.078529621237891E-3</v>
      </c>
      <c r="Q42" s="24">
        <f>BRPL_EOD!Q42-BRPL_ISGS_exbus!Q42</f>
        <v>-1.3761448792672937E-3</v>
      </c>
      <c r="R42" s="24">
        <f>BRPL_EOD!R42-BRPL_ISGS_exbus!R42</f>
        <v>-1.3630549727228214E-3</v>
      </c>
      <c r="S42" s="24">
        <f>BRPL_EOD!S42-BRPL_ISGS_exbus!S42</f>
        <v>-2.063046716316741E-3</v>
      </c>
      <c r="T42" s="24">
        <f>BRPL_EOD!T42-BRPL_ISGS_exbus!T42</f>
        <v>-6.3946218487398454E-4</v>
      </c>
      <c r="U42" s="24">
        <f>BRPL_EOD!U42-BRPL_ISGS_exbus!U42</f>
        <v>-3.5147621273523555E-4</v>
      </c>
      <c r="V42" s="24">
        <f>BRPL_EOD!V42-BRPL_ISGS_exbus!V42</f>
        <v>4.224861006761671E-3</v>
      </c>
      <c r="W42" s="24">
        <f>BRPL_EOD!W42-BRPL_ISGS_exbus!W42</f>
        <v>-1.0858311022701628E-2</v>
      </c>
      <c r="X42" s="24">
        <f>BRPL_EOD!X42-BRPL_ISGS_exbus!X42</f>
        <v>-2.0508966384795713E-3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2.1968003329106978E-3</v>
      </c>
      <c r="L43" s="24">
        <f>BRPL_EOD!L43-BRPL_ISGS_exbus!L43</f>
        <v>1.182004148896354E-4</v>
      </c>
      <c r="M43" s="24">
        <f>BRPL_EOD!M43-BRPL_ISGS_exbus!M43</f>
        <v>4.9165040042709052E-4</v>
      </c>
      <c r="N43" s="24">
        <f>BRPL_EOD!N43-BRPL_ISGS_exbus!N43</f>
        <v>-1.8790302474869236E-3</v>
      </c>
      <c r="O43" s="24">
        <f>BRPL_EOD!O43-BRPL_ISGS_exbus!O43</f>
        <v>-3.9554129692902507E-3</v>
      </c>
      <c r="P43" s="24">
        <f>BRPL_EOD!P43-BRPL_ISGS_exbus!P43</f>
        <v>3.078529621237891E-3</v>
      </c>
      <c r="Q43" s="24">
        <f>BRPL_EOD!Q43-BRPL_ISGS_exbus!Q43</f>
        <v>-1.3761448792672937E-3</v>
      </c>
      <c r="R43" s="24">
        <f>BRPL_EOD!R43-BRPL_ISGS_exbus!R43</f>
        <v>-1.3630549727228214E-3</v>
      </c>
      <c r="S43" s="24">
        <f>BRPL_EOD!S43-BRPL_ISGS_exbus!S43</f>
        <v>-2.063046716316741E-3</v>
      </c>
      <c r="T43" s="24">
        <f>BRPL_EOD!T43-BRPL_ISGS_exbus!T43</f>
        <v>-6.3946218487398454E-4</v>
      </c>
      <c r="U43" s="24">
        <f>BRPL_EOD!U43-BRPL_ISGS_exbus!U43</f>
        <v>-3.5147621273523555E-4</v>
      </c>
      <c r="V43" s="24">
        <f>BRPL_EOD!V43-BRPL_ISGS_exbus!V43</f>
        <v>4.224861006761671E-3</v>
      </c>
      <c r="W43" s="24">
        <f>BRPL_EOD!W43-BRPL_ISGS_exbus!W43</f>
        <v>-1.0858311022701628E-2</v>
      </c>
      <c r="X43" s="24">
        <f>BRPL_EOD!X43-BRPL_ISGS_exbus!X43</f>
        <v>-2.0508966384795713E-3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-5.4427005109687343E-3</v>
      </c>
      <c r="L44" s="24">
        <f>BRPL_EOD!L44-BRPL_ISGS_exbus!L44</f>
        <v>1.182004148896354E-4</v>
      </c>
      <c r="M44" s="24">
        <f>BRPL_EOD!M44-BRPL_ISGS_exbus!M44</f>
        <v>4.9165040042709052E-4</v>
      </c>
      <c r="N44" s="24">
        <f>BRPL_EOD!N44-BRPL_ISGS_exbus!N44</f>
        <v>-1.8790302474869236E-3</v>
      </c>
      <c r="O44" s="24">
        <f>BRPL_EOD!O44-BRPL_ISGS_exbus!O44</f>
        <v>-3.9554129692902507E-3</v>
      </c>
      <c r="P44" s="24">
        <f>BRPL_EOD!P44-BRPL_ISGS_exbus!P44</f>
        <v>3.078529621237891E-3</v>
      </c>
      <c r="Q44" s="24">
        <f>BRPL_EOD!Q44-BRPL_ISGS_exbus!Q44</f>
        <v>-1.3761448792672937E-3</v>
      </c>
      <c r="R44" s="24">
        <f>BRPL_EOD!R44-BRPL_ISGS_exbus!R44</f>
        <v>-1.3630549727228214E-3</v>
      </c>
      <c r="S44" s="24">
        <f>BRPL_EOD!S44-BRPL_ISGS_exbus!S44</f>
        <v>-2.063046716316741E-3</v>
      </c>
      <c r="T44" s="24">
        <f>BRPL_EOD!T44-BRPL_ISGS_exbus!T44</f>
        <v>-6.3946218487398454E-4</v>
      </c>
      <c r="U44" s="24">
        <f>BRPL_EOD!U44-BRPL_ISGS_exbus!U44</f>
        <v>-3.5147621273523555E-4</v>
      </c>
      <c r="V44" s="24">
        <f>BRPL_EOD!V44-BRPL_ISGS_exbus!V44</f>
        <v>4.224861006761671E-3</v>
      </c>
      <c r="W44" s="24">
        <f>BRPL_EOD!W44-BRPL_ISGS_exbus!W44</f>
        <v>-1.0858311022701628E-2</v>
      </c>
      <c r="X44" s="24">
        <f>BRPL_EOD!X44-BRPL_ISGS_exbus!X44</f>
        <v>-2.0508966384795713E-3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-5.4427005109687343E-3</v>
      </c>
      <c r="L45" s="24">
        <f>BRPL_EOD!L45-BRPL_ISGS_exbus!L45</f>
        <v>1.182004148896354E-4</v>
      </c>
      <c r="M45" s="24">
        <f>BRPL_EOD!M45-BRPL_ISGS_exbus!M45</f>
        <v>4.9165040042709052E-4</v>
      </c>
      <c r="N45" s="24">
        <f>BRPL_EOD!N45-BRPL_ISGS_exbus!N45</f>
        <v>-1.8790302474869236E-3</v>
      </c>
      <c r="O45" s="24">
        <f>BRPL_EOD!O45-BRPL_ISGS_exbus!O45</f>
        <v>-3.9554129692902507E-3</v>
      </c>
      <c r="P45" s="24">
        <f>BRPL_EOD!P45-BRPL_ISGS_exbus!P45</f>
        <v>-1.2559407479351137E-3</v>
      </c>
      <c r="Q45" s="24">
        <f>BRPL_EOD!Q45-BRPL_ISGS_exbus!Q45</f>
        <v>-1.3761448792672937E-3</v>
      </c>
      <c r="R45" s="24">
        <f>BRPL_EOD!R45-BRPL_ISGS_exbus!R45</f>
        <v>-1.3630549727228214E-3</v>
      </c>
      <c r="S45" s="24">
        <f>BRPL_EOD!S45-BRPL_ISGS_exbus!S45</f>
        <v>-2.063046716316741E-3</v>
      </c>
      <c r="T45" s="24">
        <f>BRPL_EOD!T45-BRPL_ISGS_exbus!T45</f>
        <v>-6.3946218487398454E-4</v>
      </c>
      <c r="U45" s="24">
        <f>BRPL_EOD!U45-BRPL_ISGS_exbus!U45</f>
        <v>-3.5147621273523555E-4</v>
      </c>
      <c r="V45" s="24">
        <f>BRPL_EOD!V45-BRPL_ISGS_exbus!V45</f>
        <v>6.5239873987401609E-3</v>
      </c>
      <c r="W45" s="24">
        <f>BRPL_EOD!W45-BRPL_ISGS_exbus!W45</f>
        <v>-1.0858311022701628E-2</v>
      </c>
      <c r="X45" s="24">
        <f>BRPL_EOD!X45-BRPL_ISGS_exbus!X45</f>
        <v>-2.0508966384795713E-3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-5.4427005109687343E-3</v>
      </c>
      <c r="L46" s="24">
        <f>BRPL_EOD!L46-BRPL_ISGS_exbus!L46</f>
        <v>1.182004148896354E-4</v>
      </c>
      <c r="M46" s="24">
        <f>BRPL_EOD!M46-BRPL_ISGS_exbus!M46</f>
        <v>4.9165040042709052E-4</v>
      </c>
      <c r="N46" s="24">
        <f>BRPL_EOD!N46-BRPL_ISGS_exbus!N46</f>
        <v>-1.8790302474869236E-3</v>
      </c>
      <c r="O46" s="24">
        <f>BRPL_EOD!O46-BRPL_ISGS_exbus!O46</f>
        <v>-3.9554129692902507E-3</v>
      </c>
      <c r="P46" s="24">
        <f>BRPL_EOD!P46-BRPL_ISGS_exbus!P46</f>
        <v>-1.2559407479351137E-3</v>
      </c>
      <c r="Q46" s="24">
        <f>BRPL_EOD!Q46-BRPL_ISGS_exbus!Q46</f>
        <v>-1.3761448792672937E-3</v>
      </c>
      <c r="R46" s="24">
        <f>BRPL_EOD!R46-BRPL_ISGS_exbus!R46</f>
        <v>-1.3630549727228214E-3</v>
      </c>
      <c r="S46" s="24">
        <f>BRPL_EOD!S46-BRPL_ISGS_exbus!S46</f>
        <v>-2.063046716316741E-3</v>
      </c>
      <c r="T46" s="24">
        <f>BRPL_EOD!T46-BRPL_ISGS_exbus!T46</f>
        <v>-6.3946218487398454E-4</v>
      </c>
      <c r="U46" s="24">
        <f>BRPL_EOD!U46-BRPL_ISGS_exbus!U46</f>
        <v>-3.5147621273523555E-4</v>
      </c>
      <c r="V46" s="24">
        <f>BRPL_EOD!V46-BRPL_ISGS_exbus!V46</f>
        <v>4.0414384133606873E-3</v>
      </c>
      <c r="W46" s="24">
        <f>BRPL_EOD!W46-BRPL_ISGS_exbus!W46</f>
        <v>-1.0858311022701628E-2</v>
      </c>
      <c r="X46" s="24">
        <f>BRPL_EOD!X46-BRPL_ISGS_exbus!X46</f>
        <v>-2.0508966384795713E-3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-5.4427005109687343E-3</v>
      </c>
      <c r="L47" s="24">
        <f>BRPL_EOD!L47-BRPL_ISGS_exbus!L47</f>
        <v>1.182004148896354E-4</v>
      </c>
      <c r="M47" s="24">
        <f>BRPL_EOD!M47-BRPL_ISGS_exbus!M47</f>
        <v>4.9165040042709052E-4</v>
      </c>
      <c r="N47" s="24">
        <f>BRPL_EOD!N47-BRPL_ISGS_exbus!N47</f>
        <v>-1.8790302474869236E-3</v>
      </c>
      <c r="O47" s="24">
        <f>BRPL_EOD!O47-BRPL_ISGS_exbus!O47</f>
        <v>-3.9554129692902507E-3</v>
      </c>
      <c r="P47" s="24">
        <f>BRPL_EOD!P47-BRPL_ISGS_exbus!P47</f>
        <v>-1.2559407479351137E-3</v>
      </c>
      <c r="Q47" s="24">
        <f>BRPL_EOD!Q47-BRPL_ISGS_exbus!Q47</f>
        <v>4.3589181605598881E-3</v>
      </c>
      <c r="R47" s="24">
        <f>BRPL_EOD!R47-BRPL_ISGS_exbus!R47</f>
        <v>5.0733769799347073E-3</v>
      </c>
      <c r="S47" s="24">
        <f>BRPL_EOD!S47-BRPL_ISGS_exbus!S47</f>
        <v>-1.0034703196382111E-4</v>
      </c>
      <c r="T47" s="24">
        <f>BRPL_EOD!T47-BRPL_ISGS_exbus!T47</f>
        <v>-6.3946218487398454E-4</v>
      </c>
      <c r="U47" s="24">
        <f>BRPL_EOD!U47-BRPL_ISGS_exbus!U47</f>
        <v>-3.5147621273523555E-4</v>
      </c>
      <c r="V47" s="24">
        <f>BRPL_EOD!V47-BRPL_ISGS_exbus!V47</f>
        <v>3.4047779329613448E-3</v>
      </c>
      <c r="W47" s="24">
        <f>BRPL_EOD!W47-BRPL_ISGS_exbus!W47</f>
        <v>-7.2045508362066357E-3</v>
      </c>
      <c r="X47" s="24">
        <f>BRPL_EOD!X47-BRPL_ISGS_exbus!X47</f>
        <v>3.6620465489534126E-4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-5.4427005109687343E-3</v>
      </c>
      <c r="L48" s="24">
        <f>BRPL_EOD!L48-BRPL_ISGS_exbus!L48</f>
        <v>1.182004148896354E-4</v>
      </c>
      <c r="M48" s="24">
        <f>BRPL_EOD!M48-BRPL_ISGS_exbus!M48</f>
        <v>4.9165040042709052E-4</v>
      </c>
      <c r="N48" s="24">
        <f>BRPL_EOD!N48-BRPL_ISGS_exbus!N48</f>
        <v>-1.8790302474869236E-3</v>
      </c>
      <c r="O48" s="24">
        <f>BRPL_EOD!O48-BRPL_ISGS_exbus!O48</f>
        <v>-3.9554129692902507E-3</v>
      </c>
      <c r="P48" s="24">
        <f>BRPL_EOD!P48-BRPL_ISGS_exbus!P48</f>
        <v>-3.4231273374878413E-3</v>
      </c>
      <c r="Q48" s="24">
        <f>BRPL_EOD!Q48-BRPL_ISGS_exbus!Q48</f>
        <v>5.8596476683927534E-3</v>
      </c>
      <c r="R48" s="24">
        <f>BRPL_EOD!R48-BRPL_ISGS_exbus!R48</f>
        <v>-4.7200380228318295E-4</v>
      </c>
      <c r="S48" s="24">
        <f>BRPL_EOD!S48-BRPL_ISGS_exbus!S48</f>
        <v>2.3497504655498602E-3</v>
      </c>
      <c r="T48" s="24">
        <f>BRPL_EOD!T48-BRPL_ISGS_exbus!T48</f>
        <v>-6.3946218487398454E-4</v>
      </c>
      <c r="U48" s="24">
        <f>BRPL_EOD!U48-BRPL_ISGS_exbus!U48</f>
        <v>-3.5147621273523555E-4</v>
      </c>
      <c r="V48" s="24">
        <f>BRPL_EOD!V48-BRPL_ISGS_exbus!V48</f>
        <v>2.7636559215133971E-3</v>
      </c>
      <c r="W48" s="24">
        <f>BRPL_EOD!W48-BRPL_ISGS_exbus!W48</f>
        <v>-7.2045508362066357E-3</v>
      </c>
      <c r="X48" s="24">
        <f>BRPL_EOD!X48-BRPL_ISGS_exbus!X48</f>
        <v>-2.0508966384795713E-3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-5.4427005109687343E-3</v>
      </c>
      <c r="L49" s="24">
        <f>BRPL_EOD!L49-BRPL_ISGS_exbus!L49</f>
        <v>2.0660859116894414E-4</v>
      </c>
      <c r="M49" s="24">
        <f>BRPL_EOD!M49-BRPL_ISGS_exbus!M49</f>
        <v>4.9165040042709052E-4</v>
      </c>
      <c r="N49" s="24">
        <f>BRPL_EOD!N49-BRPL_ISGS_exbus!N49</f>
        <v>-1.8790302474869236E-3</v>
      </c>
      <c r="O49" s="24">
        <f>BRPL_EOD!O49-BRPL_ISGS_exbus!O49</f>
        <v>-3.9554129692902507E-3</v>
      </c>
      <c r="P49" s="24">
        <f>BRPL_EOD!P49-BRPL_ISGS_exbus!P49</f>
        <v>6.1207000073437712E-4</v>
      </c>
      <c r="Q49" s="24">
        <f>BRPL_EOD!Q49-BRPL_ISGS_exbus!Q49</f>
        <v>5.3492686935072697E-3</v>
      </c>
      <c r="R49" s="24">
        <f>BRPL_EOD!R49-BRPL_ISGS_exbus!R49</f>
        <v>-1.1214759535658203E-3</v>
      </c>
      <c r="S49" s="24">
        <f>BRPL_EOD!S49-BRPL_ISGS_exbus!S49</f>
        <v>-8.7162962963027724E-4</v>
      </c>
      <c r="T49" s="24">
        <f>BRPL_EOD!T49-BRPL_ISGS_exbus!T49</f>
        <v>-6.3946218487398454E-4</v>
      </c>
      <c r="U49" s="24">
        <f>BRPL_EOD!U49-BRPL_ISGS_exbus!U49</f>
        <v>-3.5147621273523555E-4</v>
      </c>
      <c r="V49" s="24">
        <f>BRPL_EOD!V49-BRPL_ISGS_exbus!V49</f>
        <v>2.5242528666264974E-3</v>
      </c>
      <c r="W49" s="24">
        <f>BRPL_EOD!W49-BRPL_ISGS_exbus!W49</f>
        <v>-1.0858311022701628E-2</v>
      </c>
      <c r="X49" s="24">
        <f>BRPL_EOD!X49-BRPL_ISGS_exbus!X49</f>
        <v>-2.0508966384795713E-3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-5.4427005109687343E-3</v>
      </c>
      <c r="L50" s="24">
        <f>BRPL_EOD!L50-BRPL_ISGS_exbus!L50</f>
        <v>2.0660859116894414E-4</v>
      </c>
      <c r="M50" s="24">
        <f>BRPL_EOD!M50-BRPL_ISGS_exbus!M50</f>
        <v>4.9165040042709052E-4</v>
      </c>
      <c r="N50" s="24">
        <f>BRPL_EOD!N50-BRPL_ISGS_exbus!N50</f>
        <v>-1.8790302474869236E-3</v>
      </c>
      <c r="O50" s="24">
        <f>BRPL_EOD!O50-BRPL_ISGS_exbus!O50</f>
        <v>-3.9554129692902507E-3</v>
      </c>
      <c r="P50" s="24">
        <f>BRPL_EOD!P50-BRPL_ISGS_exbus!P50</f>
        <v>7.1804951286580376E-4</v>
      </c>
      <c r="Q50" s="24">
        <f>BRPL_EOD!Q50-BRPL_ISGS_exbus!Q50</f>
        <v>5.3492686935072697E-3</v>
      </c>
      <c r="R50" s="24">
        <f>BRPL_EOD!R50-BRPL_ISGS_exbus!R50</f>
        <v>-1.1214759535658203E-3</v>
      </c>
      <c r="S50" s="24">
        <f>BRPL_EOD!S50-BRPL_ISGS_exbus!S50</f>
        <v>-8.7162962963027724E-4</v>
      </c>
      <c r="T50" s="24">
        <f>BRPL_EOD!T50-BRPL_ISGS_exbus!T50</f>
        <v>-6.3946218487398454E-4</v>
      </c>
      <c r="U50" s="24">
        <f>BRPL_EOD!U50-BRPL_ISGS_exbus!U50</f>
        <v>-3.5147621273523555E-4</v>
      </c>
      <c r="V50" s="24">
        <f>BRPL_EOD!V50-BRPL_ISGS_exbus!V50</f>
        <v>2.5242528666264974E-3</v>
      </c>
      <c r="W50" s="24">
        <f>BRPL_EOD!W50-BRPL_ISGS_exbus!W50</f>
        <v>-1.0858311022701628E-2</v>
      </c>
      <c r="X50" s="24">
        <f>BRPL_EOD!X50-BRPL_ISGS_exbus!X50</f>
        <v>-2.0508966384795713E-3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-5.4427005109687343E-3</v>
      </c>
      <c r="L51" s="24">
        <f>BRPL_EOD!L51-BRPL_ISGS_exbus!L51</f>
        <v>6.2909425710522271E-5</v>
      </c>
      <c r="M51" s="24">
        <f>BRPL_EOD!M51-BRPL_ISGS_exbus!M51</f>
        <v>4.9165040042709052E-4</v>
      </c>
      <c r="N51" s="24">
        <f>BRPL_EOD!N51-BRPL_ISGS_exbus!N51</f>
        <v>-1.8790302474869236E-3</v>
      </c>
      <c r="O51" s="24">
        <f>BRPL_EOD!O51-BRPL_ISGS_exbus!O51</f>
        <v>-3.9554129692902507E-3</v>
      </c>
      <c r="P51" s="24">
        <f>BRPL_EOD!P51-BRPL_ISGS_exbus!P51</f>
        <v>7.1804951286580376E-4</v>
      </c>
      <c r="Q51" s="24">
        <f>BRPL_EOD!Q51-BRPL_ISGS_exbus!Q51</f>
        <v>5.3492686935072697E-3</v>
      </c>
      <c r="R51" s="24">
        <f>BRPL_EOD!R51-BRPL_ISGS_exbus!R51</f>
        <v>-1.1214759535658203E-3</v>
      </c>
      <c r="S51" s="24">
        <f>BRPL_EOD!S51-BRPL_ISGS_exbus!S51</f>
        <v>-8.7162962963027724E-4</v>
      </c>
      <c r="T51" s="24">
        <f>BRPL_EOD!T51-BRPL_ISGS_exbus!T51</f>
        <v>-6.3946218487398454E-4</v>
      </c>
      <c r="U51" s="24">
        <f>BRPL_EOD!U51-BRPL_ISGS_exbus!U51</f>
        <v>-3.5147621273523555E-4</v>
      </c>
      <c r="V51" s="24">
        <f>BRPL_EOD!V51-BRPL_ISGS_exbus!V51</f>
        <v>2.5242528666264974E-3</v>
      </c>
      <c r="W51" s="24">
        <f>BRPL_EOD!W51-BRPL_ISGS_exbus!W51</f>
        <v>-1.0858311022701628E-2</v>
      </c>
      <c r="X51" s="24">
        <f>BRPL_EOD!X51-BRPL_ISGS_exbus!X51</f>
        <v>-2.0508966384795713E-3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-5.4427005109687343E-3</v>
      </c>
      <c r="L52" s="24">
        <f>BRPL_EOD!L52-BRPL_ISGS_exbus!L52</f>
        <v>6.2909425710522271E-5</v>
      </c>
      <c r="M52" s="24">
        <f>BRPL_EOD!M52-BRPL_ISGS_exbus!M52</f>
        <v>4.9165040042709052E-4</v>
      </c>
      <c r="N52" s="24">
        <f>BRPL_EOD!N52-BRPL_ISGS_exbus!N52</f>
        <v>-1.8790302474869236E-3</v>
      </c>
      <c r="O52" s="24">
        <f>BRPL_EOD!O52-BRPL_ISGS_exbus!O52</f>
        <v>-3.9554129692902507E-3</v>
      </c>
      <c r="P52" s="24">
        <f>BRPL_EOD!P52-BRPL_ISGS_exbus!P52</f>
        <v>7.1804951286580376E-4</v>
      </c>
      <c r="Q52" s="24">
        <f>BRPL_EOD!Q52-BRPL_ISGS_exbus!Q52</f>
        <v>5.3492686935072697E-3</v>
      </c>
      <c r="R52" s="24">
        <f>BRPL_EOD!R52-BRPL_ISGS_exbus!R52</f>
        <v>-1.1214759535658203E-3</v>
      </c>
      <c r="S52" s="24">
        <f>BRPL_EOD!S52-BRPL_ISGS_exbus!S52</f>
        <v>-8.7162962963027724E-4</v>
      </c>
      <c r="T52" s="24">
        <f>BRPL_EOD!T52-BRPL_ISGS_exbus!T52</f>
        <v>-6.3946218487398454E-4</v>
      </c>
      <c r="U52" s="24">
        <f>BRPL_EOD!U52-BRPL_ISGS_exbus!U52</f>
        <v>-3.5147621273523555E-4</v>
      </c>
      <c r="V52" s="24">
        <f>BRPL_EOD!V52-BRPL_ISGS_exbus!V52</f>
        <v>2.5242528666264974E-3</v>
      </c>
      <c r="W52" s="24">
        <f>BRPL_EOD!W52-BRPL_ISGS_exbus!W52</f>
        <v>-1.0858311022701628E-2</v>
      </c>
      <c r="X52" s="24">
        <f>BRPL_EOD!X52-BRPL_ISGS_exbus!X52</f>
        <v>-2.0508966384795713E-3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-1.7073419856217242E-3</v>
      </c>
      <c r="L53" s="24">
        <f>BRPL_EOD!L53-BRPL_ISGS_exbus!L53</f>
        <v>1.6762973844919316E-4</v>
      </c>
      <c r="M53" s="24">
        <f>BRPL_EOD!M53-BRPL_ISGS_exbus!M53</f>
        <v>4.9165040042709052E-4</v>
      </c>
      <c r="N53" s="24">
        <f>BRPL_EOD!N53-BRPL_ISGS_exbus!N53</f>
        <v>-1.8790302474869236E-3</v>
      </c>
      <c r="O53" s="24">
        <f>BRPL_EOD!O53-BRPL_ISGS_exbus!O53</f>
        <v>-3.9554129692902507E-3</v>
      </c>
      <c r="P53" s="24">
        <f>BRPL_EOD!P53-BRPL_ISGS_exbus!P53</f>
        <v>7.1804951286580376E-4</v>
      </c>
      <c r="Q53" s="24">
        <f>BRPL_EOD!Q53-BRPL_ISGS_exbus!Q53</f>
        <v>5.3492686935072697E-3</v>
      </c>
      <c r="R53" s="24">
        <f>BRPL_EOD!R53-BRPL_ISGS_exbus!R53</f>
        <v>-5.8476364399666636E-3</v>
      </c>
      <c r="S53" s="24">
        <f>BRPL_EOD!S53-BRPL_ISGS_exbus!S53</f>
        <v>-8.7162962963027724E-4</v>
      </c>
      <c r="T53" s="24">
        <f>BRPL_EOD!T53-BRPL_ISGS_exbus!T53</f>
        <v>-6.3946218487398454E-4</v>
      </c>
      <c r="U53" s="24">
        <f>BRPL_EOD!U53-BRPL_ISGS_exbus!U53</f>
        <v>-3.5147621273523555E-4</v>
      </c>
      <c r="V53" s="24">
        <f>BRPL_EOD!V53-BRPL_ISGS_exbus!V53</f>
        <v>2.5242528666264974E-3</v>
      </c>
      <c r="W53" s="24">
        <f>BRPL_EOD!W53-BRPL_ISGS_exbus!W53</f>
        <v>-1.0858311022701628E-2</v>
      </c>
      <c r="X53" s="24">
        <f>BRPL_EOD!X53-BRPL_ISGS_exbus!X53</f>
        <v>-2.0508966384795713E-3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-1.7073419856217242E-3</v>
      </c>
      <c r="L54" s="24">
        <f>BRPL_EOD!L54-BRPL_ISGS_exbus!L54</f>
        <v>1.6762973844919316E-4</v>
      </c>
      <c r="M54" s="24">
        <f>BRPL_EOD!M54-BRPL_ISGS_exbus!M54</f>
        <v>4.9165040042709052E-4</v>
      </c>
      <c r="N54" s="24">
        <f>BRPL_EOD!N54-BRPL_ISGS_exbus!N54</f>
        <v>-1.8790302474869236E-3</v>
      </c>
      <c r="O54" s="24">
        <f>BRPL_EOD!O54-BRPL_ISGS_exbus!O54</f>
        <v>-3.9554129692902507E-3</v>
      </c>
      <c r="P54" s="24">
        <f>BRPL_EOD!P54-BRPL_ISGS_exbus!P54</f>
        <v>7.1804951286580376E-4</v>
      </c>
      <c r="Q54" s="24">
        <f>BRPL_EOD!Q54-BRPL_ISGS_exbus!Q54</f>
        <v>5.3492686935072697E-3</v>
      </c>
      <c r="R54" s="24">
        <f>BRPL_EOD!R54-BRPL_ISGS_exbus!R54</f>
        <v>-5.8476364399666636E-3</v>
      </c>
      <c r="S54" s="24">
        <f>BRPL_EOD!S54-BRPL_ISGS_exbus!S54</f>
        <v>-8.7162962963027724E-4</v>
      </c>
      <c r="T54" s="24">
        <f>BRPL_EOD!T54-BRPL_ISGS_exbus!T54</f>
        <v>-6.3946218487398454E-4</v>
      </c>
      <c r="U54" s="24">
        <f>BRPL_EOD!U54-BRPL_ISGS_exbus!U54</f>
        <v>-3.5147621273523555E-4</v>
      </c>
      <c r="V54" s="24">
        <f>BRPL_EOD!V54-BRPL_ISGS_exbus!V54</f>
        <v>2.5242528666264974E-3</v>
      </c>
      <c r="W54" s="24">
        <f>BRPL_EOD!W54-BRPL_ISGS_exbus!W54</f>
        <v>-1.0858311022701628E-2</v>
      </c>
      <c r="X54" s="24">
        <f>BRPL_EOD!X54-BRPL_ISGS_exbus!X54</f>
        <v>-2.0508966384795713E-3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-1.7073419856217242E-3</v>
      </c>
      <c r="L55" s="24">
        <f>BRPL_EOD!L55-BRPL_ISGS_exbus!L55</f>
        <v>1.6762973844919316E-4</v>
      </c>
      <c r="M55" s="24">
        <f>BRPL_EOD!M55-BRPL_ISGS_exbus!M55</f>
        <v>4.9165040042709052E-4</v>
      </c>
      <c r="N55" s="24">
        <f>BRPL_EOD!N55-BRPL_ISGS_exbus!N55</f>
        <v>-1.8790302474869236E-3</v>
      </c>
      <c r="O55" s="24">
        <f>BRPL_EOD!O55-BRPL_ISGS_exbus!O55</f>
        <v>-3.9554129692902507E-3</v>
      </c>
      <c r="P55" s="24">
        <f>BRPL_EOD!P55-BRPL_ISGS_exbus!P55</f>
        <v>7.1804951286580376E-4</v>
      </c>
      <c r="Q55" s="24">
        <f>BRPL_EOD!Q55-BRPL_ISGS_exbus!Q55</f>
        <v>6.7969409422730109E-4</v>
      </c>
      <c r="R55" s="24">
        <f>BRPL_EOD!R55-BRPL_ISGS_exbus!R55</f>
        <v>-6.5727589743680426E-4</v>
      </c>
      <c r="S55" s="24">
        <f>BRPL_EOD!S55-BRPL_ISGS_exbus!S55</f>
        <v>-5.635459924704378E-4</v>
      </c>
      <c r="T55" s="24">
        <f>BRPL_EOD!T55-BRPL_ISGS_exbus!T55</f>
        <v>-6.3946218487398454E-4</v>
      </c>
      <c r="U55" s="24">
        <f>BRPL_EOD!U55-BRPL_ISGS_exbus!U55</f>
        <v>-3.5147621273523555E-4</v>
      </c>
      <c r="V55" s="24">
        <f>BRPL_EOD!V55-BRPL_ISGS_exbus!V55</f>
        <v>2.5242528666264974E-3</v>
      </c>
      <c r="W55" s="24">
        <f>BRPL_EOD!W55-BRPL_ISGS_exbus!W55</f>
        <v>-1.0858311022701628E-2</v>
      </c>
      <c r="X55" s="24">
        <f>BRPL_EOD!X55-BRPL_ISGS_exbus!X55</f>
        <v>-2.0508966384795713E-3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-1.7073419856217242E-3</v>
      </c>
      <c r="L56" s="24">
        <f>BRPL_EOD!L56-BRPL_ISGS_exbus!L56</f>
        <v>1.6762973844919316E-4</v>
      </c>
      <c r="M56" s="24">
        <f>BRPL_EOD!M56-BRPL_ISGS_exbus!M56</f>
        <v>4.9165040042709052E-4</v>
      </c>
      <c r="N56" s="24">
        <f>BRPL_EOD!N56-BRPL_ISGS_exbus!N56</f>
        <v>-1.8790302474869236E-3</v>
      </c>
      <c r="O56" s="24">
        <f>BRPL_EOD!O56-BRPL_ISGS_exbus!O56</f>
        <v>-3.9554129692902507E-3</v>
      </c>
      <c r="P56" s="24">
        <f>BRPL_EOD!P56-BRPL_ISGS_exbus!P56</f>
        <v>7.1804951286580376E-4</v>
      </c>
      <c r="Q56" s="24">
        <f>BRPL_EOD!Q56-BRPL_ISGS_exbus!Q56</f>
        <v>6.7969409422730109E-4</v>
      </c>
      <c r="R56" s="24">
        <f>BRPL_EOD!R56-BRPL_ISGS_exbus!R56</f>
        <v>-6.5727589743680426E-4</v>
      </c>
      <c r="S56" s="24">
        <f>BRPL_EOD!S56-BRPL_ISGS_exbus!S56</f>
        <v>-5.635459924704378E-4</v>
      </c>
      <c r="T56" s="24">
        <f>BRPL_EOD!T56-BRPL_ISGS_exbus!T56</f>
        <v>-6.3946218487398454E-4</v>
      </c>
      <c r="U56" s="24">
        <f>BRPL_EOD!U56-BRPL_ISGS_exbus!U56</f>
        <v>-3.5147621273523555E-4</v>
      </c>
      <c r="V56" s="24">
        <f>BRPL_EOD!V56-BRPL_ISGS_exbus!V56</f>
        <v>3.5156950673354004E-5</v>
      </c>
      <c r="W56" s="24">
        <f>BRPL_EOD!W56-BRPL_ISGS_exbus!W56</f>
        <v>-1.0858311022701628E-2</v>
      </c>
      <c r="X56" s="24">
        <f>BRPL_EOD!X56-BRPL_ISGS_exbus!X56</f>
        <v>-2.0508966384795713E-3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-1.7073419856217242E-3</v>
      </c>
      <c r="L57" s="24">
        <f>BRPL_EOD!L57-BRPL_ISGS_exbus!L57</f>
        <v>1.6762973844919316E-4</v>
      </c>
      <c r="M57" s="24">
        <f>BRPL_EOD!M57-BRPL_ISGS_exbus!M57</f>
        <v>4.9165040042709052E-4</v>
      </c>
      <c r="N57" s="24">
        <f>BRPL_EOD!N57-BRPL_ISGS_exbus!N57</f>
        <v>-1.8790302474869236E-3</v>
      </c>
      <c r="O57" s="24">
        <f>BRPL_EOD!O57-BRPL_ISGS_exbus!O57</f>
        <v>-3.9554129692902507E-3</v>
      </c>
      <c r="P57" s="24">
        <f>BRPL_EOD!P57-BRPL_ISGS_exbus!P57</f>
        <v>7.1804951286580376E-4</v>
      </c>
      <c r="Q57" s="24">
        <f>BRPL_EOD!Q57-BRPL_ISGS_exbus!Q57</f>
        <v>-6.8446524064125214E-4</v>
      </c>
      <c r="R57" s="24">
        <f>BRPL_EOD!R57-BRPL_ISGS_exbus!R57</f>
        <v>4.2644459738561125E-4</v>
      </c>
      <c r="S57" s="24">
        <f>BRPL_EOD!S57-BRPL_ISGS_exbus!S57</f>
        <v>1.363854899837591E-3</v>
      </c>
      <c r="T57" s="24">
        <f>BRPL_EOD!T57-BRPL_ISGS_exbus!T57</f>
        <v>-6.3946218487398454E-4</v>
      </c>
      <c r="U57" s="24">
        <f>BRPL_EOD!U57-BRPL_ISGS_exbus!U57</f>
        <v>-3.5147621273523555E-4</v>
      </c>
      <c r="V57" s="24">
        <f>BRPL_EOD!V57-BRPL_ISGS_exbus!V57</f>
        <v>3.5156950673354004E-5</v>
      </c>
      <c r="W57" s="24">
        <f>BRPL_EOD!W57-BRPL_ISGS_exbus!W57</f>
        <v>-1.0858311022701628E-2</v>
      </c>
      <c r="X57" s="24">
        <f>BRPL_EOD!X57-BRPL_ISGS_exbus!X57</f>
        <v>-2.0508966384795713E-3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-4.737463236011763E-3</v>
      </c>
      <c r="L58" s="24">
        <f>BRPL_EOD!L58-BRPL_ISGS_exbus!L58</f>
        <v>1.6762973844919316E-4</v>
      </c>
      <c r="M58" s="24">
        <f>BRPL_EOD!M58-BRPL_ISGS_exbus!M58</f>
        <v>4.9165040042709052E-4</v>
      </c>
      <c r="N58" s="24">
        <f>BRPL_EOD!N58-BRPL_ISGS_exbus!N58</f>
        <v>-1.8790302474869236E-3</v>
      </c>
      <c r="O58" s="24">
        <f>BRPL_EOD!O58-BRPL_ISGS_exbus!O58</f>
        <v>-3.9554129692902507E-3</v>
      </c>
      <c r="P58" s="24">
        <f>BRPL_EOD!P58-BRPL_ISGS_exbus!P58</f>
        <v>7.1804951286580376E-4</v>
      </c>
      <c r="Q58" s="24">
        <f>BRPL_EOD!Q58-BRPL_ISGS_exbus!Q58</f>
        <v>8.3554435233139657E-3</v>
      </c>
      <c r="R58" s="24">
        <f>BRPL_EOD!R58-BRPL_ISGS_exbus!R58</f>
        <v>1.1149242883746524E-2</v>
      </c>
      <c r="S58" s="24">
        <f>BRPL_EOD!S58-BRPL_ISGS_exbus!S58</f>
        <v>3.1827021546249057E-3</v>
      </c>
      <c r="T58" s="24">
        <f>BRPL_EOD!T58-BRPL_ISGS_exbus!T58</f>
        <v>-7.3430201342272738E-4</v>
      </c>
      <c r="U58" s="24">
        <f>BRPL_EOD!U58-BRPL_ISGS_exbus!U58</f>
        <v>-3.5147621273523555E-4</v>
      </c>
      <c r="V58" s="24">
        <f>BRPL_EOD!V58-BRPL_ISGS_exbus!V58</f>
        <v>3.5156950673354004E-5</v>
      </c>
      <c r="W58" s="24">
        <f>BRPL_EOD!W58-BRPL_ISGS_exbus!W58</f>
        <v>-1.0858311022701628E-2</v>
      </c>
      <c r="X58" s="24">
        <f>BRPL_EOD!X58-BRPL_ISGS_exbus!X58</f>
        <v>-2.0508966384795713E-3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-5.7943617180740148E-3</v>
      </c>
      <c r="L59" s="24">
        <f>BRPL_EOD!L59-BRPL_ISGS_exbus!L59</f>
        <v>1.6762973844919316E-4</v>
      </c>
      <c r="M59" s="24">
        <f>BRPL_EOD!M59-BRPL_ISGS_exbus!M59</f>
        <v>4.9165040042709052E-4</v>
      </c>
      <c r="N59" s="24">
        <f>BRPL_EOD!N59-BRPL_ISGS_exbus!N59</f>
        <v>-1.8790302474869236E-3</v>
      </c>
      <c r="O59" s="24">
        <f>BRPL_EOD!O59-BRPL_ISGS_exbus!O59</f>
        <v>-3.9554129692902507E-3</v>
      </c>
      <c r="P59" s="24">
        <f>BRPL_EOD!P59-BRPL_ISGS_exbus!P59</f>
        <v>7.1804951286580376E-4</v>
      </c>
      <c r="Q59" s="24">
        <f>BRPL_EOD!Q59-BRPL_ISGS_exbus!Q59</f>
        <v>8.3554435233139657E-3</v>
      </c>
      <c r="R59" s="24">
        <f>BRPL_EOD!R59-BRPL_ISGS_exbus!R59</f>
        <v>1.1149242883746524E-2</v>
      </c>
      <c r="S59" s="24">
        <f>BRPL_EOD!S59-BRPL_ISGS_exbus!S59</f>
        <v>3.1827021546249057E-3</v>
      </c>
      <c r="T59" s="24">
        <f>BRPL_EOD!T59-BRPL_ISGS_exbus!T59</f>
        <v>-7.3430201342272738E-4</v>
      </c>
      <c r="U59" s="24">
        <f>BRPL_EOD!U59-BRPL_ISGS_exbus!U59</f>
        <v>-3.5147621273523555E-4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-2.0508966384795713E-3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1.137096851152819E-3</v>
      </c>
      <c r="L60" s="24">
        <f>BRPL_EOD!L60-BRPL_ISGS_exbus!L60</f>
        <v>-4.1643521174528075E-5</v>
      </c>
      <c r="M60" s="24">
        <f>BRPL_EOD!M60-BRPL_ISGS_exbus!M60</f>
        <v>4.9165040042709052E-4</v>
      </c>
      <c r="N60" s="24">
        <f>BRPL_EOD!N60-BRPL_ISGS_exbus!N60</f>
        <v>-1.8790302474869236E-3</v>
      </c>
      <c r="O60" s="24">
        <f>BRPL_EOD!O60-BRPL_ISGS_exbus!O60</f>
        <v>-3.9554129692902507E-3</v>
      </c>
      <c r="P60" s="24">
        <f>BRPL_EOD!P60-BRPL_ISGS_exbus!P60</f>
        <v>7.1804951286580376E-4</v>
      </c>
      <c r="Q60" s="24">
        <f>BRPL_EOD!Q60-BRPL_ISGS_exbus!Q60</f>
        <v>8.3554435233139657E-3</v>
      </c>
      <c r="R60" s="24">
        <f>BRPL_EOD!R60-BRPL_ISGS_exbus!R60</f>
        <v>1.1149242883746524E-2</v>
      </c>
      <c r="S60" s="24">
        <f>BRPL_EOD!S60-BRPL_ISGS_exbus!S60</f>
        <v>3.1827021546249057E-3</v>
      </c>
      <c r="T60" s="24">
        <f>BRPL_EOD!T60-BRPL_ISGS_exbus!T60</f>
        <v>-7.3430201342272738E-4</v>
      </c>
      <c r="U60" s="24">
        <f>BRPL_EOD!U60-BRPL_ISGS_exbus!U60</f>
        <v>-3.5147621273523555E-4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-2.0508966384795713E-3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-2.9519085132960754E-3</v>
      </c>
      <c r="L61" s="24">
        <f>BRPL_EOD!L61-BRPL_ISGS_exbus!L61</f>
        <v>1.2557222070306295E-3</v>
      </c>
      <c r="M61" s="24">
        <f>BRPL_EOD!M61-BRPL_ISGS_exbus!M61</f>
        <v>4.9165040042709052E-4</v>
      </c>
      <c r="N61" s="24">
        <f>BRPL_EOD!N61-BRPL_ISGS_exbus!N61</f>
        <v>-1.8790302474869236E-3</v>
      </c>
      <c r="O61" s="24">
        <f>BRPL_EOD!O61-BRPL_ISGS_exbus!O61</f>
        <v>-3.9554129692902507E-3</v>
      </c>
      <c r="P61" s="24">
        <f>BRPL_EOD!P61-BRPL_ISGS_exbus!P61</f>
        <v>7.1804951286580376E-4</v>
      </c>
      <c r="Q61" s="24">
        <f>BRPL_EOD!Q61-BRPL_ISGS_exbus!Q61</f>
        <v>-1.1453220338975001E-3</v>
      </c>
      <c r="R61" s="24">
        <f>BRPL_EOD!R61-BRPL_ISGS_exbus!R61</f>
        <v>4.129231327556937E-3</v>
      </c>
      <c r="S61" s="24">
        <f>BRPL_EOD!S61-BRPL_ISGS_exbus!S61</f>
        <v>4.9133703148438457E-3</v>
      </c>
      <c r="T61" s="24">
        <f>BRPL_EOD!T61-BRPL_ISGS_exbus!T61</f>
        <v>-7.3430201342272738E-4</v>
      </c>
      <c r="U61" s="24">
        <f>BRPL_EOD!U61-BRPL_ISGS_exbus!U61</f>
        <v>-3.5147621273523555E-4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-2.0508966384795713E-3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-5.8584421833529632E-4</v>
      </c>
      <c r="L62" s="24">
        <f>BRPL_EOD!L62-BRPL_ISGS_exbus!L62</f>
        <v>8.3308570491880118E-5</v>
      </c>
      <c r="M62" s="24">
        <f>BRPL_EOD!M62-BRPL_ISGS_exbus!M62</f>
        <v>4.9165040042709052E-4</v>
      </c>
      <c r="N62" s="24">
        <f>BRPL_EOD!N62-BRPL_ISGS_exbus!N62</f>
        <v>-1.8790302474869236E-3</v>
      </c>
      <c r="O62" s="24">
        <f>BRPL_EOD!O62-BRPL_ISGS_exbus!O62</f>
        <v>-3.9554129692902507E-3</v>
      </c>
      <c r="P62" s="24">
        <f>BRPL_EOD!P62-BRPL_ISGS_exbus!P62</f>
        <v>7.1804951286580376E-4</v>
      </c>
      <c r="Q62" s="24">
        <f>BRPL_EOD!Q62-BRPL_ISGS_exbus!Q62</f>
        <v>-1.1453220338975001E-3</v>
      </c>
      <c r="R62" s="24">
        <f>BRPL_EOD!R62-BRPL_ISGS_exbus!R62</f>
        <v>4.129231327556937E-3</v>
      </c>
      <c r="S62" s="24">
        <f>BRPL_EOD!S62-BRPL_ISGS_exbus!S62</f>
        <v>4.9133703148438457E-3</v>
      </c>
      <c r="T62" s="24">
        <f>BRPL_EOD!T62-BRPL_ISGS_exbus!T62</f>
        <v>-7.3430201342272738E-4</v>
      </c>
      <c r="U62" s="24">
        <f>BRPL_EOD!U62-BRPL_ISGS_exbus!U62</f>
        <v>-3.5147621273523555E-4</v>
      </c>
      <c r="V62" s="24">
        <f>BRPL_EOD!V62-BRPL_ISGS_exbus!V62</f>
        <v>3.5156950673354004E-5</v>
      </c>
      <c r="W62" s="24">
        <f>BRPL_EOD!W62-BRPL_ISGS_exbus!W62</f>
        <v>-1.0858311022701628E-2</v>
      </c>
      <c r="X62" s="24">
        <f>BRPL_EOD!X62-BRPL_ISGS_exbus!X62</f>
        <v>-2.0508966384795713E-3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-2.4251274710991311E-3</v>
      </c>
      <c r="L63" s="24">
        <f>BRPL_EOD!L63-BRPL_ISGS_exbus!L63</f>
        <v>1.2168339122204941E-3</v>
      </c>
      <c r="M63" s="24">
        <f>BRPL_EOD!M63-BRPL_ISGS_exbus!M63</f>
        <v>4.9165040042709052E-4</v>
      </c>
      <c r="N63" s="24">
        <f>BRPL_EOD!N63-BRPL_ISGS_exbus!N63</f>
        <v>-1.8790302474869236E-3</v>
      </c>
      <c r="O63" s="24">
        <f>BRPL_EOD!O63-BRPL_ISGS_exbus!O63</f>
        <v>-3.9554129692902507E-3</v>
      </c>
      <c r="P63" s="24">
        <f>BRPL_EOD!P63-BRPL_ISGS_exbus!P63</f>
        <v>-9.6595694279955069E-4</v>
      </c>
      <c r="Q63" s="24">
        <f>BRPL_EOD!Q63-BRPL_ISGS_exbus!Q63</f>
        <v>-1.1453220338975001E-3</v>
      </c>
      <c r="R63" s="24">
        <f>BRPL_EOD!R63-BRPL_ISGS_exbus!R63</f>
        <v>4.129231327556937E-3</v>
      </c>
      <c r="S63" s="24">
        <f>BRPL_EOD!S63-BRPL_ISGS_exbus!S63</f>
        <v>4.9133703148438457E-3</v>
      </c>
      <c r="T63" s="24">
        <f>BRPL_EOD!T63-BRPL_ISGS_exbus!T63</f>
        <v>-7.3430201342272738E-4</v>
      </c>
      <c r="U63" s="24">
        <f>BRPL_EOD!U63-BRPL_ISGS_exbus!U63</f>
        <v>-3.5147621273523555E-4</v>
      </c>
      <c r="V63" s="24">
        <f>BRPL_EOD!V63-BRPL_ISGS_exbus!V63</f>
        <v>3.5156950673354004E-5</v>
      </c>
      <c r="W63" s="24">
        <f>BRPL_EOD!W63-BRPL_ISGS_exbus!W63</f>
        <v>-1.0858311022701628E-2</v>
      </c>
      <c r="X63" s="24">
        <f>BRPL_EOD!X63-BRPL_ISGS_exbus!X63</f>
        <v>-2.0508966384795713E-3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-2.4251274710991311E-3</v>
      </c>
      <c r="L64" s="24">
        <f>BRPL_EOD!L64-BRPL_ISGS_exbus!L64</f>
        <v>9.9481868618767066E-4</v>
      </c>
      <c r="M64" s="24">
        <f>BRPL_EOD!M64-BRPL_ISGS_exbus!M64</f>
        <v>4.9165040042709052E-4</v>
      </c>
      <c r="N64" s="24">
        <f>BRPL_EOD!N64-BRPL_ISGS_exbus!N64</f>
        <v>-1.8790302474869236E-3</v>
      </c>
      <c r="O64" s="24">
        <f>BRPL_EOD!O64-BRPL_ISGS_exbus!O64</f>
        <v>-3.9554129692902507E-3</v>
      </c>
      <c r="P64" s="24">
        <f>BRPL_EOD!P64-BRPL_ISGS_exbus!P64</f>
        <v>-9.4001990049363826E-4</v>
      </c>
      <c r="Q64" s="24">
        <f>BRPL_EOD!Q64-BRPL_ISGS_exbus!Q64</f>
        <v>-1.1453220338975001E-3</v>
      </c>
      <c r="R64" s="24">
        <f>BRPL_EOD!R64-BRPL_ISGS_exbus!R64</f>
        <v>4.129231327556937E-3</v>
      </c>
      <c r="S64" s="24">
        <f>BRPL_EOD!S64-BRPL_ISGS_exbus!S64</f>
        <v>4.9133703148438457E-3</v>
      </c>
      <c r="T64" s="24">
        <f>BRPL_EOD!T64-BRPL_ISGS_exbus!T64</f>
        <v>-7.3430201342272738E-4</v>
      </c>
      <c r="U64" s="24">
        <f>BRPL_EOD!U64-BRPL_ISGS_exbus!U64</f>
        <v>-3.5147621273523555E-4</v>
      </c>
      <c r="V64" s="24">
        <f>BRPL_EOD!V64-BRPL_ISGS_exbus!V64</f>
        <v>3.5156950673354004E-5</v>
      </c>
      <c r="W64" s="24">
        <f>BRPL_EOD!W64-BRPL_ISGS_exbus!W64</f>
        <v>-1.0858311022701628E-2</v>
      </c>
      <c r="X64" s="24">
        <f>BRPL_EOD!X64-BRPL_ISGS_exbus!X64</f>
        <v>-2.0508966384795713E-3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-2.4251274710991311E-3</v>
      </c>
      <c r="L65" s="24">
        <f>BRPL_EOD!L65-BRPL_ISGS_exbus!L65</f>
        <v>9.9481868618767066E-4</v>
      </c>
      <c r="M65" s="24">
        <f>BRPL_EOD!M65-BRPL_ISGS_exbus!M65</f>
        <v>4.9165040042709052E-4</v>
      </c>
      <c r="N65" s="24">
        <f>BRPL_EOD!N65-BRPL_ISGS_exbus!N65</f>
        <v>-1.8790302474869236E-3</v>
      </c>
      <c r="O65" s="24">
        <f>BRPL_EOD!O65-BRPL_ISGS_exbus!O65</f>
        <v>-3.9554129692902507E-3</v>
      </c>
      <c r="P65" s="24">
        <f>BRPL_EOD!P65-BRPL_ISGS_exbus!P65</f>
        <v>-9.4001990049363826E-4</v>
      </c>
      <c r="Q65" s="24">
        <f>BRPL_EOD!Q65-BRPL_ISGS_exbus!Q65</f>
        <v>-1.1453220338975001E-3</v>
      </c>
      <c r="R65" s="24">
        <f>BRPL_EOD!R65-BRPL_ISGS_exbus!R65</f>
        <v>4.129231327556937E-3</v>
      </c>
      <c r="S65" s="24">
        <f>BRPL_EOD!S65-BRPL_ISGS_exbus!S65</f>
        <v>4.9133703148438457E-3</v>
      </c>
      <c r="T65" s="24">
        <f>BRPL_EOD!T65-BRPL_ISGS_exbus!T65</f>
        <v>-7.3430201342272738E-4</v>
      </c>
      <c r="U65" s="24">
        <f>BRPL_EOD!U65-BRPL_ISGS_exbus!U65</f>
        <v>-3.5147621273523555E-4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-2.0508966384795713E-3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-2.4251274710991311E-3</v>
      </c>
      <c r="L66" s="24">
        <f>BRPL_EOD!L66-BRPL_ISGS_exbus!L66</f>
        <v>9.9481868618767066E-4</v>
      </c>
      <c r="M66" s="24">
        <f>BRPL_EOD!M66-BRPL_ISGS_exbus!M66</f>
        <v>4.9165040042709052E-4</v>
      </c>
      <c r="N66" s="24">
        <f>BRPL_EOD!N66-BRPL_ISGS_exbus!N66</f>
        <v>-1.8790302474869236E-3</v>
      </c>
      <c r="O66" s="24">
        <f>BRPL_EOD!O66-BRPL_ISGS_exbus!O66</f>
        <v>-3.9554129692902507E-3</v>
      </c>
      <c r="P66" s="24">
        <f>BRPL_EOD!P66-BRPL_ISGS_exbus!P66</f>
        <v>-9.4001990049363826E-4</v>
      </c>
      <c r="Q66" s="24">
        <f>BRPL_EOD!Q66-BRPL_ISGS_exbus!Q66</f>
        <v>-1.1453220338975001E-3</v>
      </c>
      <c r="R66" s="24">
        <f>BRPL_EOD!R66-BRPL_ISGS_exbus!R66</f>
        <v>4.129231327556937E-3</v>
      </c>
      <c r="S66" s="24">
        <f>BRPL_EOD!S66-BRPL_ISGS_exbus!S66</f>
        <v>4.9133703148438457E-3</v>
      </c>
      <c r="T66" s="24">
        <f>BRPL_EOD!T66-BRPL_ISGS_exbus!T66</f>
        <v>-7.3430201342272738E-4</v>
      </c>
      <c r="U66" s="24">
        <f>BRPL_EOD!U66-BRPL_ISGS_exbus!U66</f>
        <v>-3.5147621273523555E-4</v>
      </c>
      <c r="V66" s="24">
        <f>BRPL_EOD!V66-BRPL_ISGS_exbus!V66</f>
        <v>-6.0731739130428508E-3</v>
      </c>
      <c r="W66" s="24">
        <f>BRPL_EOD!W66-BRPL_ISGS_exbus!W66</f>
        <v>-1.0858311022701628E-2</v>
      </c>
      <c r="X66" s="24">
        <f>BRPL_EOD!X66-BRPL_ISGS_exbus!X66</f>
        <v>-2.0508966384795713E-3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-2.4251274710991311E-3</v>
      </c>
      <c r="L67" s="24">
        <f>BRPL_EOD!L67-BRPL_ISGS_exbus!L67</f>
        <v>1.1982129946304099E-3</v>
      </c>
      <c r="M67" s="24">
        <f>BRPL_EOD!M67-BRPL_ISGS_exbus!M67</f>
        <v>4.9165040042709052E-4</v>
      </c>
      <c r="N67" s="24">
        <f>BRPL_EOD!N67-BRPL_ISGS_exbus!N67</f>
        <v>-1.8790302474869236E-3</v>
      </c>
      <c r="O67" s="24">
        <f>BRPL_EOD!O67-BRPL_ISGS_exbus!O67</f>
        <v>-3.9554129692902507E-3</v>
      </c>
      <c r="P67" s="24">
        <f>BRPL_EOD!P67-BRPL_ISGS_exbus!P67</f>
        <v>8.6872747374044934E-4</v>
      </c>
      <c r="Q67" s="24">
        <f>BRPL_EOD!Q67-BRPL_ISGS_exbus!Q67</f>
        <v>-1.1453220338975001E-3</v>
      </c>
      <c r="R67" s="24">
        <f>BRPL_EOD!R67-BRPL_ISGS_exbus!R67</f>
        <v>4.129231327556937E-3</v>
      </c>
      <c r="S67" s="24">
        <f>BRPL_EOD!S67-BRPL_ISGS_exbus!S67</f>
        <v>4.9133703148438457E-3</v>
      </c>
      <c r="T67" s="24">
        <f>BRPL_EOD!T67-BRPL_ISGS_exbus!T67</f>
        <v>-7.3430201342272738E-4</v>
      </c>
      <c r="U67" s="24">
        <f>BRPL_EOD!U67-BRPL_ISGS_exbus!U67</f>
        <v>-3.5147621273523555E-4</v>
      </c>
      <c r="V67" s="24">
        <f>BRPL_EOD!V67-BRPL_ISGS_exbus!V67</f>
        <v>-6.0731739130428508E-3</v>
      </c>
      <c r="W67" s="24">
        <f>BRPL_EOD!W67-BRPL_ISGS_exbus!W67</f>
        <v>-1.0858311022701628E-2</v>
      </c>
      <c r="X67" s="24">
        <f>BRPL_EOD!X67-BRPL_ISGS_exbus!X67</f>
        <v>-2.0508966384795713E-3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-2.4251274710991311E-3</v>
      </c>
      <c r="L68" s="24">
        <f>BRPL_EOD!L68-BRPL_ISGS_exbus!L68</f>
        <v>1.1982129946304099E-3</v>
      </c>
      <c r="M68" s="24">
        <f>BRPL_EOD!M68-BRPL_ISGS_exbus!M68</f>
        <v>4.9165040042709052E-4</v>
      </c>
      <c r="N68" s="24">
        <f>BRPL_EOD!N68-BRPL_ISGS_exbus!N68</f>
        <v>-1.8790302474869236E-3</v>
      </c>
      <c r="O68" s="24">
        <f>BRPL_EOD!O68-BRPL_ISGS_exbus!O68</f>
        <v>-3.9554129692902507E-3</v>
      </c>
      <c r="P68" s="24">
        <f>BRPL_EOD!P68-BRPL_ISGS_exbus!P68</f>
        <v>8.6872747374044934E-4</v>
      </c>
      <c r="Q68" s="24">
        <f>BRPL_EOD!Q68-BRPL_ISGS_exbus!Q68</f>
        <v>-1.1453220338975001E-3</v>
      </c>
      <c r="R68" s="24">
        <f>BRPL_EOD!R68-BRPL_ISGS_exbus!R68</f>
        <v>4.129231327556937E-3</v>
      </c>
      <c r="S68" s="24">
        <f>BRPL_EOD!S68-BRPL_ISGS_exbus!S68</f>
        <v>4.9133703148438457E-3</v>
      </c>
      <c r="T68" s="24">
        <f>BRPL_EOD!T68-BRPL_ISGS_exbus!T68</f>
        <v>-7.3430201342272738E-4</v>
      </c>
      <c r="U68" s="24">
        <f>BRPL_EOD!U68-BRPL_ISGS_exbus!U68</f>
        <v>-3.5147621273523555E-4</v>
      </c>
      <c r="V68" s="24">
        <f>BRPL_EOD!V68-BRPL_ISGS_exbus!V68</f>
        <v>-6.0731739130428508E-3</v>
      </c>
      <c r="W68" s="24">
        <f>BRPL_EOD!W68-BRPL_ISGS_exbus!W68</f>
        <v>-1.0858311022701628E-2</v>
      </c>
      <c r="X68" s="24">
        <f>BRPL_EOD!X68-BRPL_ISGS_exbus!X68</f>
        <v>-2.0508966384795713E-3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-1.3458581520353619E-3</v>
      </c>
      <c r="L69" s="24">
        <f>BRPL_EOD!L69-BRPL_ISGS_exbus!L69</f>
        <v>1.1982129946304099E-3</v>
      </c>
      <c r="M69" s="24">
        <f>BRPL_EOD!M69-BRPL_ISGS_exbus!M69</f>
        <v>4.9165040042709052E-4</v>
      </c>
      <c r="N69" s="24">
        <f>BRPL_EOD!N69-BRPL_ISGS_exbus!N69</f>
        <v>-1.8790302474869236E-3</v>
      </c>
      <c r="O69" s="24">
        <f>BRPL_EOD!O69-BRPL_ISGS_exbus!O69</f>
        <v>-3.9554129692902507E-3</v>
      </c>
      <c r="P69" s="24">
        <f>BRPL_EOD!P69-BRPL_ISGS_exbus!P69</f>
        <v>8.6872747374044934E-4</v>
      </c>
      <c r="Q69" s="24">
        <f>BRPL_EOD!Q69-BRPL_ISGS_exbus!Q69</f>
        <v>-1.1453220338975001E-3</v>
      </c>
      <c r="R69" s="24">
        <f>BRPL_EOD!R69-BRPL_ISGS_exbus!R69</f>
        <v>4.129231327556937E-3</v>
      </c>
      <c r="S69" s="24">
        <f>BRPL_EOD!S69-BRPL_ISGS_exbus!S69</f>
        <v>4.9133703148438457E-3</v>
      </c>
      <c r="T69" s="24">
        <f>BRPL_EOD!T69-BRPL_ISGS_exbus!T69</f>
        <v>-7.3430201342272738E-4</v>
      </c>
      <c r="U69" s="24">
        <f>BRPL_EOD!U69-BRPL_ISGS_exbus!U69</f>
        <v>-3.5147621273523555E-4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-2.0508966384795713E-3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-1.3458581520353619E-3</v>
      </c>
      <c r="L70" s="24">
        <f>BRPL_EOD!L70-BRPL_ISGS_exbus!L70</f>
        <v>1.1982129946304099E-3</v>
      </c>
      <c r="M70" s="24">
        <f>BRPL_EOD!M70-BRPL_ISGS_exbus!M70</f>
        <v>4.9165040042709052E-4</v>
      </c>
      <c r="N70" s="24">
        <f>BRPL_EOD!N70-BRPL_ISGS_exbus!N70</f>
        <v>-1.8790302474869236E-3</v>
      </c>
      <c r="O70" s="24">
        <f>BRPL_EOD!O70-BRPL_ISGS_exbus!O70</f>
        <v>-3.9554129692902507E-3</v>
      </c>
      <c r="P70" s="24">
        <f>BRPL_EOD!P70-BRPL_ISGS_exbus!P70</f>
        <v>8.6872747374044934E-4</v>
      </c>
      <c r="Q70" s="24">
        <f>BRPL_EOD!Q70-BRPL_ISGS_exbus!Q70</f>
        <v>-1.1453220338975001E-3</v>
      </c>
      <c r="R70" s="24">
        <f>BRPL_EOD!R70-BRPL_ISGS_exbus!R70</f>
        <v>4.129231327556937E-3</v>
      </c>
      <c r="S70" s="24">
        <f>BRPL_EOD!S70-BRPL_ISGS_exbus!S70</f>
        <v>4.9133703148438457E-3</v>
      </c>
      <c r="T70" s="24">
        <f>BRPL_EOD!T70-BRPL_ISGS_exbus!T70</f>
        <v>-7.3430201342272738E-4</v>
      </c>
      <c r="U70" s="24">
        <f>BRPL_EOD!U70-BRPL_ISGS_exbus!U70</f>
        <v>-3.5147621273523555E-4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-2.0508966384795713E-3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-1.3458581520353619E-3</v>
      </c>
      <c r="L71" s="24">
        <f>BRPL_EOD!L71-BRPL_ISGS_exbus!L71</f>
        <v>1.1982129946304099E-3</v>
      </c>
      <c r="M71" s="24">
        <f>BRPL_EOD!M71-BRPL_ISGS_exbus!M71</f>
        <v>4.9165040042709052E-4</v>
      </c>
      <c r="N71" s="24">
        <f>BRPL_EOD!N71-BRPL_ISGS_exbus!N71</f>
        <v>-1.8790302474869236E-3</v>
      </c>
      <c r="O71" s="24">
        <f>BRPL_EOD!O71-BRPL_ISGS_exbus!O71</f>
        <v>-3.9554129692902507E-3</v>
      </c>
      <c r="P71" s="24">
        <f>BRPL_EOD!P71-BRPL_ISGS_exbus!P71</f>
        <v>8.6872747374044934E-4</v>
      </c>
      <c r="Q71" s="24">
        <f>BRPL_EOD!Q71-BRPL_ISGS_exbus!Q71</f>
        <v>-1.1453220338975001E-3</v>
      </c>
      <c r="R71" s="24">
        <f>BRPL_EOD!R71-BRPL_ISGS_exbus!R71</f>
        <v>4.129231327556937E-3</v>
      </c>
      <c r="S71" s="24">
        <f>BRPL_EOD!S71-BRPL_ISGS_exbus!S71</f>
        <v>4.9133703148438457E-3</v>
      </c>
      <c r="T71" s="24">
        <f>BRPL_EOD!T71-BRPL_ISGS_exbus!T71</f>
        <v>-7.3430201342272738E-4</v>
      </c>
      <c r="U71" s="24">
        <f>BRPL_EOD!U71-BRPL_ISGS_exbus!U71</f>
        <v>-3.5147621273523555E-4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-2.0508966384795713E-3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3.621365055039405E-3</v>
      </c>
      <c r="L72" s="24">
        <f>BRPL_EOD!L72-BRPL_ISGS_exbus!L72</f>
        <v>0</v>
      </c>
      <c r="M72" s="24">
        <f>BRPL_EOD!M72-BRPL_ISGS_exbus!M72</f>
        <v>4.9165040042709052E-4</v>
      </c>
      <c r="N72" s="24">
        <f>BRPL_EOD!N72-BRPL_ISGS_exbus!N72</f>
        <v>-1.8790302474869236E-3</v>
      </c>
      <c r="O72" s="24">
        <f>BRPL_EOD!O72-BRPL_ISGS_exbus!O72</f>
        <v>-3.9554129692902507E-3</v>
      </c>
      <c r="P72" s="24">
        <f>BRPL_EOD!P72-BRPL_ISGS_exbus!P72</f>
        <v>8.6872747374044934E-4</v>
      </c>
      <c r="Q72" s="24">
        <f>BRPL_EOD!Q72-BRPL_ISGS_exbus!Q72</f>
        <v>-1.1453220338975001E-3</v>
      </c>
      <c r="R72" s="24">
        <f>BRPL_EOD!R72-BRPL_ISGS_exbus!R72</f>
        <v>4.129231327556937E-3</v>
      </c>
      <c r="S72" s="24">
        <f>BRPL_EOD!S72-BRPL_ISGS_exbus!S72</f>
        <v>4.9133703148438457E-3</v>
      </c>
      <c r="T72" s="24">
        <f>BRPL_EOD!T72-BRPL_ISGS_exbus!T72</f>
        <v>-7.3430201342272738E-4</v>
      </c>
      <c r="U72" s="24">
        <f>BRPL_EOD!U72-BRPL_ISGS_exbus!U72</f>
        <v>-3.5147621273523555E-4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-2.0508966384795713E-3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3.621365055039405E-3</v>
      </c>
      <c r="L73" s="24">
        <f>BRPL_EOD!L73-BRPL_ISGS_exbus!L73</f>
        <v>0</v>
      </c>
      <c r="M73" s="24">
        <f>BRPL_EOD!M73-BRPL_ISGS_exbus!M73</f>
        <v>4.9165040042709052E-4</v>
      </c>
      <c r="N73" s="24">
        <f>BRPL_EOD!N73-BRPL_ISGS_exbus!N73</f>
        <v>-1.8790302474869236E-3</v>
      </c>
      <c r="O73" s="24">
        <f>BRPL_EOD!O73-BRPL_ISGS_exbus!O73</f>
        <v>-3.9554129692902507E-3</v>
      </c>
      <c r="P73" s="24">
        <f>BRPL_EOD!P73-BRPL_ISGS_exbus!P73</f>
        <v>8.6872747374044934E-4</v>
      </c>
      <c r="Q73" s="24">
        <f>BRPL_EOD!Q73-BRPL_ISGS_exbus!Q73</f>
        <v>-1.1453220338975001E-3</v>
      </c>
      <c r="R73" s="24">
        <f>BRPL_EOD!R73-BRPL_ISGS_exbus!R73</f>
        <v>4.129231327556937E-3</v>
      </c>
      <c r="S73" s="24">
        <f>BRPL_EOD!S73-BRPL_ISGS_exbus!S73</f>
        <v>4.9133703148438457E-3</v>
      </c>
      <c r="T73" s="24">
        <f>BRPL_EOD!T73-BRPL_ISGS_exbus!T73</f>
        <v>-7.3430201342272738E-4</v>
      </c>
      <c r="U73" s="24">
        <f>BRPL_EOD!U73-BRPL_ISGS_exbus!U73</f>
        <v>-3.5147621273523555E-4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-2.0508966384795713E-3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-4.7189235073119562E-4</v>
      </c>
      <c r="L74" s="24">
        <f>BRPL_EOD!L74-BRPL_ISGS_exbus!L74</f>
        <v>0</v>
      </c>
      <c r="M74" s="24">
        <f>BRPL_EOD!M74-BRPL_ISGS_exbus!M74</f>
        <v>4.9165040042709052E-4</v>
      </c>
      <c r="N74" s="24">
        <f>BRPL_EOD!N74-BRPL_ISGS_exbus!N74</f>
        <v>-1.8790302474869236E-3</v>
      </c>
      <c r="O74" s="24">
        <f>BRPL_EOD!O74-BRPL_ISGS_exbus!O74</f>
        <v>-3.9554129692902507E-3</v>
      </c>
      <c r="P74" s="24">
        <f>BRPL_EOD!P74-BRPL_ISGS_exbus!P74</f>
        <v>8.6872747374044934E-4</v>
      </c>
      <c r="Q74" s="24">
        <f>BRPL_EOD!Q74-BRPL_ISGS_exbus!Q74</f>
        <v>-1.1453220338975001E-3</v>
      </c>
      <c r="R74" s="24">
        <f>BRPL_EOD!R74-BRPL_ISGS_exbus!R74</f>
        <v>4.129231327556937E-3</v>
      </c>
      <c r="S74" s="24">
        <f>BRPL_EOD!S74-BRPL_ISGS_exbus!S74</f>
        <v>4.9133703148438457E-3</v>
      </c>
      <c r="T74" s="24">
        <f>BRPL_EOD!T74-BRPL_ISGS_exbus!T74</f>
        <v>-7.3430201342272738E-4</v>
      </c>
      <c r="U74" s="24">
        <f>BRPL_EOD!U74-BRPL_ISGS_exbus!U74</f>
        <v>-3.5147621273523555E-4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-2.0508966384795713E-3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2.733590174557321E-4</v>
      </c>
      <c r="L75" s="24">
        <f>BRPL_EOD!L75-BRPL_ISGS_exbus!L75</f>
        <v>0</v>
      </c>
      <c r="M75" s="24">
        <f>BRPL_EOD!M75-BRPL_ISGS_exbus!M75</f>
        <v>4.9165040042709052E-4</v>
      </c>
      <c r="N75" s="24">
        <f>BRPL_EOD!N75-BRPL_ISGS_exbus!N75</f>
        <v>-1.8790302474869236E-3</v>
      </c>
      <c r="O75" s="24">
        <f>BRPL_EOD!O75-BRPL_ISGS_exbus!O75</f>
        <v>-3.9554129692902507E-3</v>
      </c>
      <c r="P75" s="24">
        <f>BRPL_EOD!P75-BRPL_ISGS_exbus!P75</f>
        <v>8.6872747374044934E-4</v>
      </c>
      <c r="Q75" s="24">
        <f>BRPL_EOD!Q75-BRPL_ISGS_exbus!Q75</f>
        <v>-1.1453220338975001E-3</v>
      </c>
      <c r="R75" s="24">
        <f>BRPL_EOD!R75-BRPL_ISGS_exbus!R75</f>
        <v>4.129231327556937E-3</v>
      </c>
      <c r="S75" s="24">
        <f>BRPL_EOD!S75-BRPL_ISGS_exbus!S75</f>
        <v>4.9133703148438457E-3</v>
      </c>
      <c r="T75" s="24">
        <f>BRPL_EOD!T75-BRPL_ISGS_exbus!T75</f>
        <v>-7.3430201342272738E-4</v>
      </c>
      <c r="U75" s="24">
        <f>BRPL_EOD!U75-BRPL_ISGS_exbus!U75</f>
        <v>-3.5147621273523555E-4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-2.0508966384795713E-3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-2.0468473792902842E-3</v>
      </c>
      <c r="L76" s="24">
        <f>BRPL_EOD!L76-BRPL_ISGS_exbus!L76</f>
        <v>0</v>
      </c>
      <c r="M76" s="24">
        <f>BRPL_EOD!M76-BRPL_ISGS_exbus!M76</f>
        <v>4.9165040042709052E-4</v>
      </c>
      <c r="N76" s="24">
        <f>BRPL_EOD!N76-BRPL_ISGS_exbus!N76</f>
        <v>-1.8790302474869236E-3</v>
      </c>
      <c r="O76" s="24">
        <f>BRPL_EOD!O76-BRPL_ISGS_exbus!O76</f>
        <v>-3.9554129692902507E-3</v>
      </c>
      <c r="P76" s="24">
        <f>BRPL_EOD!P76-BRPL_ISGS_exbus!P76</f>
        <v>8.6872747374044934E-4</v>
      </c>
      <c r="Q76" s="24">
        <f>BRPL_EOD!Q76-BRPL_ISGS_exbus!Q76</f>
        <v>-1.1453220338975001E-3</v>
      </c>
      <c r="R76" s="24">
        <f>BRPL_EOD!R76-BRPL_ISGS_exbus!R76</f>
        <v>4.129231327556937E-3</v>
      </c>
      <c r="S76" s="24">
        <f>BRPL_EOD!S76-BRPL_ISGS_exbus!S76</f>
        <v>4.9133703148438457E-3</v>
      </c>
      <c r="T76" s="24">
        <f>BRPL_EOD!T76-BRPL_ISGS_exbus!T76</f>
        <v>-7.3430201342272738E-4</v>
      </c>
      <c r="U76" s="24">
        <f>BRPL_EOD!U76-BRPL_ISGS_exbus!U76</f>
        <v>-3.5147621273523555E-4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-2.0508966384795713E-3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9.8556905660416305E-3</v>
      </c>
      <c r="L77" s="24">
        <f>BRPL_EOD!L77-BRPL_ISGS_exbus!L77</f>
        <v>3.1627105262899136E-4</v>
      </c>
      <c r="M77" s="24">
        <f>BRPL_EOD!M77-BRPL_ISGS_exbus!M77</f>
        <v>4.9165040042709052E-4</v>
      </c>
      <c r="N77" s="24">
        <f>BRPL_EOD!N77-BRPL_ISGS_exbus!N77</f>
        <v>-1.8790302474869236E-3</v>
      </c>
      <c r="O77" s="24">
        <f>BRPL_EOD!O77-BRPL_ISGS_exbus!O77</f>
        <v>-3.9554129692902507E-3</v>
      </c>
      <c r="P77" s="24">
        <f>BRPL_EOD!P77-BRPL_ISGS_exbus!P77</f>
        <v>8.6872747374044934E-4</v>
      </c>
      <c r="Q77" s="24">
        <f>BRPL_EOD!Q77-BRPL_ISGS_exbus!Q77</f>
        <v>-1.1453220338975001E-3</v>
      </c>
      <c r="R77" s="24">
        <f>BRPL_EOD!R77-BRPL_ISGS_exbus!R77</f>
        <v>4.129231327556937E-3</v>
      </c>
      <c r="S77" s="24">
        <f>BRPL_EOD!S77-BRPL_ISGS_exbus!S77</f>
        <v>4.9133703148438457E-3</v>
      </c>
      <c r="T77" s="24">
        <f>BRPL_EOD!T77-BRPL_ISGS_exbus!T77</f>
        <v>-7.3430201342272738E-4</v>
      </c>
      <c r="U77" s="24">
        <f>BRPL_EOD!U77-BRPL_ISGS_exbus!U77</f>
        <v>-3.5147621273523555E-4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-2.0508966384795713E-3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3.621365055039405E-3</v>
      </c>
      <c r="L78" s="24">
        <f>BRPL_EOD!L78-BRPL_ISGS_exbus!L78</f>
        <v>8.4628950176579565E-5</v>
      </c>
      <c r="M78" s="24">
        <f>BRPL_EOD!M78-BRPL_ISGS_exbus!M78</f>
        <v>4.9165040042709052E-4</v>
      </c>
      <c r="N78" s="24">
        <f>BRPL_EOD!N78-BRPL_ISGS_exbus!N78</f>
        <v>-1.8790302474869236E-3</v>
      </c>
      <c r="O78" s="24">
        <f>BRPL_EOD!O78-BRPL_ISGS_exbus!O78</f>
        <v>-3.9554129692902507E-3</v>
      </c>
      <c r="P78" s="24">
        <f>BRPL_EOD!P78-BRPL_ISGS_exbus!P78</f>
        <v>8.6872747374044934E-4</v>
      </c>
      <c r="Q78" s="24">
        <f>BRPL_EOD!Q78-BRPL_ISGS_exbus!Q78</f>
        <v>-1.1453220338975001E-3</v>
      </c>
      <c r="R78" s="24">
        <f>BRPL_EOD!R78-BRPL_ISGS_exbus!R78</f>
        <v>5.0037957295394619E-3</v>
      </c>
      <c r="S78" s="24">
        <f>BRPL_EOD!S78-BRPL_ISGS_exbus!S78</f>
        <v>4.9133703148438457E-3</v>
      </c>
      <c r="T78" s="24">
        <f>BRPL_EOD!T78-BRPL_ISGS_exbus!T78</f>
        <v>-7.3430201342272738E-4</v>
      </c>
      <c r="U78" s="24">
        <f>BRPL_EOD!U78-BRPL_ISGS_exbus!U78</f>
        <v>-3.5147621273523555E-4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-2.0508966384795713E-3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5.5903203886487063E-3</v>
      </c>
      <c r="L79" s="24">
        <f>BRPL_EOD!L79-BRPL_ISGS_exbus!L79</f>
        <v>0</v>
      </c>
      <c r="M79" s="24">
        <f>BRPL_EOD!M79-BRPL_ISGS_exbus!M79</f>
        <v>4.9165040042709052E-4</v>
      </c>
      <c r="N79" s="24">
        <f>BRPL_EOD!N79-BRPL_ISGS_exbus!N79</f>
        <v>-1.8790302474869236E-3</v>
      </c>
      <c r="O79" s="24">
        <f>BRPL_EOD!O79-BRPL_ISGS_exbus!O79</f>
        <v>-3.9554129692902507E-3</v>
      </c>
      <c r="P79" s="24">
        <f>BRPL_EOD!P79-BRPL_ISGS_exbus!P79</f>
        <v>8.6872747374044934E-4</v>
      </c>
      <c r="Q79" s="24">
        <f>BRPL_EOD!Q79-BRPL_ISGS_exbus!Q79</f>
        <v>-1.1453220338975001E-3</v>
      </c>
      <c r="R79" s="24">
        <f>BRPL_EOD!R79-BRPL_ISGS_exbus!R79</f>
        <v>5.0037957295394619E-3</v>
      </c>
      <c r="S79" s="24">
        <f>BRPL_EOD!S79-BRPL_ISGS_exbus!S79</f>
        <v>4.9133703148438457E-3</v>
      </c>
      <c r="T79" s="24">
        <f>BRPL_EOD!T79-BRPL_ISGS_exbus!T79</f>
        <v>-7.3430201342272738E-4</v>
      </c>
      <c r="U79" s="24">
        <f>BRPL_EOD!U79-BRPL_ISGS_exbus!U79</f>
        <v>-3.5147621273523555E-4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-2.0508966384795713E-3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5.5903203886487063E-3</v>
      </c>
      <c r="L80" s="24">
        <f>BRPL_EOD!L80-BRPL_ISGS_exbus!L80</f>
        <v>0</v>
      </c>
      <c r="M80" s="24">
        <f>BRPL_EOD!M80-BRPL_ISGS_exbus!M80</f>
        <v>4.9165040042709052E-4</v>
      </c>
      <c r="N80" s="24">
        <f>BRPL_EOD!N80-BRPL_ISGS_exbus!N80</f>
        <v>-1.8790302474869236E-3</v>
      </c>
      <c r="O80" s="24">
        <f>BRPL_EOD!O80-BRPL_ISGS_exbus!O80</f>
        <v>-3.9554129692902507E-3</v>
      </c>
      <c r="P80" s="24">
        <f>BRPL_EOD!P80-BRPL_ISGS_exbus!P80</f>
        <v>8.6872747374044934E-4</v>
      </c>
      <c r="Q80" s="24">
        <f>BRPL_EOD!Q80-BRPL_ISGS_exbus!Q80</f>
        <v>-1.1453220338975001E-3</v>
      </c>
      <c r="R80" s="24">
        <f>BRPL_EOD!R80-BRPL_ISGS_exbus!R80</f>
        <v>5.0037957295394619E-3</v>
      </c>
      <c r="S80" s="24">
        <f>BRPL_EOD!S80-BRPL_ISGS_exbus!S80</f>
        <v>4.9133703148438457E-3</v>
      </c>
      <c r="T80" s="24">
        <f>BRPL_EOD!T80-BRPL_ISGS_exbus!T80</f>
        <v>-7.3430201342272738E-4</v>
      </c>
      <c r="U80" s="24">
        <f>BRPL_EOD!U80-BRPL_ISGS_exbus!U80</f>
        <v>-3.5147621273523555E-4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-2.0508966384795713E-3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4.4983660574757778E-3</v>
      </c>
      <c r="L81" s="24">
        <f>BRPL_EOD!L81-BRPL_ISGS_exbus!L81</f>
        <v>0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8.6872747374044934E-4</v>
      </c>
      <c r="Q81" s="24">
        <f>BRPL_EOD!Q81-BRPL_ISGS_exbus!Q81</f>
        <v>-1.1453220338975001E-3</v>
      </c>
      <c r="R81" s="24">
        <f>BRPL_EOD!R81-BRPL_ISGS_exbus!R81</f>
        <v>5.0037957295394619E-3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-3.5147621273523555E-4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-2.0508966384795713E-3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4.0021878934908273E-3</v>
      </c>
      <c r="L82" s="24">
        <f>BRPL_EOD!L82-BRPL_ISGS_exbus!L82</f>
        <v>0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8.6872747374044934E-4</v>
      </c>
      <c r="Q82" s="24">
        <f>BRPL_EOD!Q82-BRPL_ISGS_exbus!Q82</f>
        <v>-1.1453220338975001E-3</v>
      </c>
      <c r="R82" s="24">
        <f>BRPL_EOD!R82-BRPL_ISGS_exbus!R82</f>
        <v>5.0037957295394619E-3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-3.5147621273523555E-4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-2.0508966384795713E-3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6.8317210408395113E-3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8.6872747374044934E-4</v>
      </c>
      <c r="Q83" s="24">
        <f>BRPL_EOD!Q83-BRPL_ISGS_exbus!Q83</f>
        <v>-1.1453220338975001E-3</v>
      </c>
      <c r="R83" s="24">
        <f>BRPL_EOD!R83-BRPL_ISGS_exbus!R83</f>
        <v>5.0037957295394619E-3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-3.5147621273523555E-4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-2.0508966384795713E-3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-1.8944618592513507E-3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8.6872747374044934E-4</v>
      </c>
      <c r="Q84" s="24">
        <f>BRPL_EOD!Q84-BRPL_ISGS_exbus!Q84</f>
        <v>-1.1453220338975001E-3</v>
      </c>
      <c r="R84" s="24">
        <f>BRPL_EOD!R84-BRPL_ISGS_exbus!R84</f>
        <v>5.0037957295394619E-3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-3.5147621273523555E-4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-2.0508966384795713E-3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8.6872747374044934E-4</v>
      </c>
      <c r="Q85" s="24">
        <f>BRPL_EOD!Q85-BRPL_ISGS_exbus!Q85</f>
        <v>-1.1453220338975001E-3</v>
      </c>
      <c r="R85" s="24">
        <f>BRPL_EOD!R85-BRPL_ISGS_exbus!R85</f>
        <v>5.0037957295394619E-3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-3.5147621273523555E-4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-2.0508966384795713E-3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8.6872747374044934E-4</v>
      </c>
      <c r="Q86" s="24">
        <f>BRPL_EOD!Q86-BRPL_ISGS_exbus!Q86</f>
        <v>-1.1453220338975001E-3</v>
      </c>
      <c r="R86" s="24">
        <f>BRPL_EOD!R86-BRPL_ISGS_exbus!R86</f>
        <v>5.0037957295394619E-3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-3.5147621273523555E-4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-2.0508966384795713E-3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8.6872747374044934E-4</v>
      </c>
      <c r="Q87" s="24">
        <f>BRPL_EOD!Q87-BRPL_ISGS_exbus!Q87</f>
        <v>-1.1453220338975001E-3</v>
      </c>
      <c r="R87" s="24">
        <f>BRPL_EOD!R87-BRPL_ISGS_exbus!R87</f>
        <v>5.0037957295394619E-3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-3.5147621273523555E-4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-2.0508966384795713E-3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8.6872747374044934E-4</v>
      </c>
      <c r="Q88" s="24">
        <f>BRPL_EOD!Q88-BRPL_ISGS_exbus!Q88</f>
        <v>-1.1453220338975001E-3</v>
      </c>
      <c r="R88" s="24">
        <f>BRPL_EOD!R88-BRPL_ISGS_exbus!R88</f>
        <v>5.0037957295394619E-3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-3.5147621273523555E-4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-2.0508966384795713E-3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8.6872747374044934E-4</v>
      </c>
      <c r="Q89" s="24">
        <f>BRPL_EOD!Q89-BRPL_ISGS_exbus!Q89</f>
        <v>-1.1453220338975001E-3</v>
      </c>
      <c r="R89" s="24">
        <f>BRPL_EOD!R89-BRPL_ISGS_exbus!R89</f>
        <v>5.0037957295394619E-3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-3.5147621273523555E-4</v>
      </c>
      <c r="V89" s="24">
        <f>BRPL_EOD!V89-BRPL_ISGS_exbus!V89</f>
        <v>1.3380990415345906E-3</v>
      </c>
      <c r="W89" s="24">
        <f>BRPL_EOD!W89-BRPL_ISGS_exbus!W89</f>
        <v>-1.0858311022701628E-2</v>
      </c>
      <c r="X89" s="24">
        <f>BRPL_EOD!X89-BRPL_ISGS_exbus!X89</f>
        <v>-2.0508966384795713E-3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8.6872747374044934E-4</v>
      </c>
      <c r="Q90" s="24">
        <f>BRPL_EOD!Q90-BRPL_ISGS_exbus!Q90</f>
        <v>-1.1453220338975001E-3</v>
      </c>
      <c r="R90" s="24">
        <f>BRPL_EOD!R90-BRPL_ISGS_exbus!R90</f>
        <v>5.0037957295394619E-3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-3.5147621273523555E-4</v>
      </c>
      <c r="V90" s="24">
        <f>BRPL_EOD!V90-BRPL_ISGS_exbus!V90</f>
        <v>1.3380990415345906E-3</v>
      </c>
      <c r="W90" s="24">
        <f>BRPL_EOD!W90-BRPL_ISGS_exbus!W90</f>
        <v>-1.0858311022701628E-2</v>
      </c>
      <c r="X90" s="24">
        <f>BRPL_EOD!X90-BRPL_ISGS_exbus!X90</f>
        <v>-2.0508966384795713E-3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8.6872747374044934E-4</v>
      </c>
      <c r="Q91" s="24">
        <f>BRPL_EOD!Q91-BRPL_ISGS_exbus!Q91</f>
        <v>-1.1453220338975001E-3</v>
      </c>
      <c r="R91" s="24">
        <f>BRPL_EOD!R91-BRPL_ISGS_exbus!R91</f>
        <v>5.0037957295394619E-3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-3.5147621273523555E-4</v>
      </c>
      <c r="V91" s="24">
        <f>BRPL_EOD!V91-BRPL_ISGS_exbus!V91</f>
        <v>1.3380990415345906E-3</v>
      </c>
      <c r="W91" s="24">
        <f>BRPL_EOD!W91-BRPL_ISGS_exbus!W91</f>
        <v>-1.0858311022701628E-2</v>
      </c>
      <c r="X91" s="24">
        <f>BRPL_EOD!X91-BRPL_ISGS_exbus!X91</f>
        <v>-2.0508966384795713E-3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8.6872747374044934E-4</v>
      </c>
      <c r="Q92" s="24">
        <f>BRPL_EOD!Q92-BRPL_ISGS_exbus!Q92</f>
        <v>-1.1453220338975001E-3</v>
      </c>
      <c r="R92" s="24">
        <f>BRPL_EOD!R92-BRPL_ISGS_exbus!R92</f>
        <v>5.0037957295394619E-3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-3.5147621273523555E-4</v>
      </c>
      <c r="V92" s="24">
        <f>BRPL_EOD!V92-BRPL_ISGS_exbus!V92</f>
        <v>1.3380990415345906E-3</v>
      </c>
      <c r="W92" s="24">
        <f>BRPL_EOD!W92-BRPL_ISGS_exbus!W92</f>
        <v>-1.0858311022701628E-2</v>
      </c>
      <c r="X92" s="24">
        <f>BRPL_EOD!X92-BRPL_ISGS_exbus!X92</f>
        <v>-2.0508966384795713E-3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8.6872747374044934E-4</v>
      </c>
      <c r="Q93" s="24">
        <f>BRPL_EOD!Q93-BRPL_ISGS_exbus!Q93</f>
        <v>-1.1453220338975001E-3</v>
      </c>
      <c r="R93" s="24">
        <f>BRPL_EOD!R93-BRPL_ISGS_exbus!R93</f>
        <v>5.0037957295394619E-3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-3.5147621273523555E-4</v>
      </c>
      <c r="V93" s="24">
        <f>BRPL_EOD!V93-BRPL_ISGS_exbus!V93</f>
        <v>1.3380990415345906E-3</v>
      </c>
      <c r="W93" s="24">
        <f>BRPL_EOD!W93-BRPL_ISGS_exbus!W93</f>
        <v>-1.0858311022701628E-2</v>
      </c>
      <c r="X93" s="24">
        <f>BRPL_EOD!X93-BRPL_ISGS_exbus!X93</f>
        <v>-2.0508966384795713E-3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8.6872747374044934E-4</v>
      </c>
      <c r="Q94" s="24">
        <f>BRPL_EOD!Q94-BRPL_ISGS_exbus!Q94</f>
        <v>-1.1453220338975001E-3</v>
      </c>
      <c r="R94" s="24">
        <f>BRPL_EOD!R94-BRPL_ISGS_exbus!R94</f>
        <v>5.0037957295394619E-3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-3.5147621273523555E-4</v>
      </c>
      <c r="V94" s="24">
        <f>BRPL_EOD!V94-BRPL_ISGS_exbus!V94</f>
        <v>1.3380990415345906E-3</v>
      </c>
      <c r="W94" s="24">
        <f>BRPL_EOD!W94-BRPL_ISGS_exbus!W94</f>
        <v>-1.0858311022701628E-2</v>
      </c>
      <c r="X94" s="24">
        <f>BRPL_EOD!X94-BRPL_ISGS_exbus!X94</f>
        <v>-2.0508966384795713E-3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8.6872747374044934E-4</v>
      </c>
      <c r="Q95" s="24">
        <f>BRPL_EOD!Q95-BRPL_ISGS_exbus!Q95</f>
        <v>-1.1453220338975001E-3</v>
      </c>
      <c r="R95" s="24">
        <f>BRPL_EOD!R95-BRPL_ISGS_exbus!R95</f>
        <v>5.0037957295394619E-3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-3.5147621273523555E-4</v>
      </c>
      <c r="V95" s="24">
        <f>BRPL_EOD!V95-BRPL_ISGS_exbus!V95</f>
        <v>1.3380990415345906E-3</v>
      </c>
      <c r="W95" s="24">
        <f>BRPL_EOD!W95-BRPL_ISGS_exbus!W95</f>
        <v>-1.0858311022701628E-2</v>
      </c>
      <c r="X95" s="24">
        <f>BRPL_EOD!X95-BRPL_ISGS_exbus!X95</f>
        <v>-2.0508966384795713E-3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8.6872747374044934E-4</v>
      </c>
      <c r="Q96" s="24">
        <f>BRPL_EOD!Q96-BRPL_ISGS_exbus!Q96</f>
        <v>-1.1453220338975001E-3</v>
      </c>
      <c r="R96" s="24">
        <f>BRPL_EOD!R96-BRPL_ISGS_exbus!R96</f>
        <v>5.0037957295394619E-3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-3.5147621273523555E-4</v>
      </c>
      <c r="V96" s="24">
        <f>BRPL_EOD!V96-BRPL_ISGS_exbus!V96</f>
        <v>1.3380990415345906E-3</v>
      </c>
      <c r="W96" s="24">
        <f>BRPL_EOD!W96-BRPL_ISGS_exbus!W96</f>
        <v>-1.0858311022701628E-2</v>
      </c>
      <c r="X96" s="24">
        <f>BRPL_EOD!X96-BRPL_ISGS_exbus!X96</f>
        <v>-2.0508966384795713E-3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8.6872747374044934E-4</v>
      </c>
      <c r="Q97" s="24">
        <f>BRPL_EOD!Q97-BRPL_ISGS_exbus!Q97</f>
        <v>-1.1453220338975001E-3</v>
      </c>
      <c r="R97" s="24">
        <f>BRPL_EOD!R97-BRPL_ISGS_exbus!R97</f>
        <v>5.0037957295394619E-3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-3.5147621273523555E-4</v>
      </c>
      <c r="V97" s="24">
        <f>BRPL_EOD!V97-BRPL_ISGS_exbus!V97</f>
        <v>1.3380990415345906E-3</v>
      </c>
      <c r="W97" s="24">
        <f>BRPL_EOD!W97-BRPL_ISGS_exbus!W97</f>
        <v>-1.0858311022701628E-2</v>
      </c>
      <c r="X97" s="24">
        <f>BRPL_EOD!X97-BRPL_ISGS_exbus!X97</f>
        <v>-2.0508966384795713E-3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8.6872747374044934E-4</v>
      </c>
      <c r="Q98" s="24">
        <f>BRPL_EOD!Q98-BRPL_ISGS_exbus!Q98</f>
        <v>-1.1453220338975001E-3</v>
      </c>
      <c r="R98" s="24">
        <f>BRPL_EOD!R98-BRPL_ISGS_exbus!R98</f>
        <v>5.0037957295394619E-3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-3.5147621273523555E-4</v>
      </c>
      <c r="V98" s="24">
        <f>BRPL_EOD!V98-BRPL_ISGS_exbus!V98</f>
        <v>1.3380990415345906E-3</v>
      </c>
      <c r="W98" s="24">
        <f>BRPL_EOD!W98-BRPL_ISGS_exbus!W98</f>
        <v>-1.0858311022701628E-2</v>
      </c>
      <c r="X98" s="24">
        <f>BRPL_EOD!X98-BRPL_ISGS_exbus!X98</f>
        <v>-2.0508966384795713E-3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-6.4099999999567281E-7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-4.4124999999672898E-7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2.379999999996274E-6</v>
      </c>
      <c r="K99" s="24">
        <f>BRPL_EOD!K99-BRPL_ISGS_exbus!K99</f>
        <v>-4.3555982649934322E-5</v>
      </c>
      <c r="L99" s="24">
        <f>BRPL_EOD!L99-BRPL_ISGS_exbus!L99</f>
        <v>4.2168692772626137E-6</v>
      </c>
      <c r="M99" s="24">
        <f>BRPL_EOD!M99-BRPL_ISGS_exbus!M99</f>
        <v>1.1799609608953432E-5</v>
      </c>
      <c r="N99" s="24">
        <f>BRPL_EOD!N99-BRPL_ISGS_exbus!N99</f>
        <v>-4.5096725938664761E-5</v>
      </c>
      <c r="O99" s="24">
        <f>BRPL_EOD!O99-BRPL_ISGS_exbus!O99</f>
        <v>-9.4929911259589161E-5</v>
      </c>
      <c r="P99" s="24">
        <f>BRPL_EOD!P99-BRPL_ISGS_exbus!P99</f>
        <v>2.4902770689450016E-5</v>
      </c>
      <c r="Q99" s="24">
        <f>BRPL_EOD!Q99-BRPL_ISGS_exbus!Q99</f>
        <v>-3.43767070098977E-6</v>
      </c>
      <c r="R99" s="24">
        <f>BRPL_EOD!R99-BRPL_ISGS_exbus!R99</f>
        <v>7.3096519347060074E-5</v>
      </c>
      <c r="S99" s="24">
        <f>BRPL_EOD!S99-BRPL_ISGS_exbus!S99</f>
        <v>7.8507821630130481E-5</v>
      </c>
      <c r="T99" s="24">
        <f>BRPL_EOD!T99-BRPL_ISGS_exbus!T99</f>
        <v>-1.6935659565179423E-5</v>
      </c>
      <c r="U99" s="24">
        <f>BRPL_EOD!U99-BRPL_ISGS_exbus!U99</f>
        <v>-1.1815773313106348E-5</v>
      </c>
      <c r="V99" s="24">
        <f>BRPL_EOD!V99-BRPL_ISGS_exbus!V99</f>
        <v>2.0168059847919251E-5</v>
      </c>
      <c r="W99" s="24">
        <f>BRPL_EOD!W99-BRPL_ISGS_exbus!W99</f>
        <v>-2.2790145869955314E-4</v>
      </c>
      <c r="X99" s="24">
        <f>BRPL_EOD!X99-BRPL_ISGS_exbus!X99</f>
        <v>-4.2038453304860113E-5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857.71</v>
      </c>
      <c r="C3" s="196">
        <f>PPCL_NG!P3+PPCL_Spot!P3+GT_NG!P3+GT_Spot!P3+Bawana_NG!P3+Bawana_RLNG!P3+Bawana_Spot!P3</f>
        <v>857.85018305626181</v>
      </c>
      <c r="D3" s="197">
        <f t="shared" ref="D3:D66" si="0">B3-C3</f>
        <v>-0.14018305626177607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135.67950191270472</v>
      </c>
      <c r="G3" s="197">
        <f t="shared" ref="G3:G66" si="1">E3-F3</f>
        <v>-7.9501912704728284E-2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112.31</v>
      </c>
      <c r="L3" s="196">
        <f>PPCL_NG!S3+PPCL_Spot!S3+GT_NG!S3+GT_Spot!S3+Bawana_NG!S3+Bawana_RLNG!S3+Bawana_Spot!S3</f>
        <v>112.33035707204641</v>
      </c>
      <c r="M3" s="197">
        <f t="shared" ref="M3:M66" si="3">K3-L3</f>
        <v>-2.0357072046408575E-2</v>
      </c>
      <c r="N3" s="196">
        <f>PPCL_NG!M3+PPCL_Spot!M3+GT_NG!M3+GT_Spot!M3+Bawana_NG!M3+Bawana_RLNG!M3+Bawana_Spot!M3</f>
        <v>165.68</v>
      </c>
      <c r="O3" s="196">
        <f>PPCL_NG!T3+PPCL_Spot!T3+GT_NG!T3+GT_Spot!T3+Bawana_NG!T3+Bawana_RLNG!T3+Bawana_Spot!T3</f>
        <v>165.78018607507633</v>
      </c>
      <c r="P3" s="197">
        <f t="shared" ref="P3:P66" si="4">N3-O3</f>
        <v>-0.10018607507632282</v>
      </c>
      <c r="Q3" s="197">
        <f>D3+G3+J3+M3+P3</f>
        <v>-0.34000000000002117</v>
      </c>
    </row>
    <row r="4" spans="1:17">
      <c r="A4" s="33" t="s">
        <v>46</v>
      </c>
      <c r="B4" s="196">
        <f>PPCL_NG!I4+PPCL_Spot!I4+GT_NG!I4+GT_Spot!I4+Bawana_NG!I4+Bawana_RLNG!I4+Bawana_Spot!I4</f>
        <v>857.71</v>
      </c>
      <c r="C4" s="196">
        <f>PPCL_NG!P4+PPCL_Spot!P4+GT_NG!P4+GT_Spot!P4+Bawana_NG!P4+Bawana_RLNG!P4+Bawana_Spot!P4</f>
        <v>857.85018305626181</v>
      </c>
      <c r="D4" s="197">
        <f t="shared" si="0"/>
        <v>-0.14018305626177607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135.67950191270472</v>
      </c>
      <c r="G4" s="197">
        <f t="shared" si="1"/>
        <v>-7.9501912704728284E-2</v>
      </c>
      <c r="H4" s="196">
        <f>PPCL_NG!K4+PPCL_Spot!K4+GT_NG!K4+GT_Spot!K4+Bawana_NG!K4+Bawana_RLNG!K4+Bawana_Spot!K4</f>
        <v>23.44</v>
      </c>
      <c r="I4" s="196">
        <f>PPCL_NG!R4+PPCL_Spot!R4+GT_NG!R4+GT_Spot!R4+Bawana_NG!R4+Bawana_RLNG!R4+Bawana_Spot!R4</f>
        <v>23.439771883910787</v>
      </c>
      <c r="J4" s="197">
        <f t="shared" si="2"/>
        <v>2.281160892145806E-4</v>
      </c>
      <c r="K4" s="196">
        <f>PPCL_NG!L4+PPCL_Spot!L4+GT_NG!L4+GT_Spot!L4+Bawana_NG!L4+Bawana_RLNG!L4+Bawana_Spot!L4</f>
        <v>112.31</v>
      </c>
      <c r="L4" s="196">
        <f>PPCL_NG!S4+PPCL_Spot!S4+GT_NG!S4+GT_Spot!S4+Bawana_NG!S4+Bawana_RLNG!S4+Bawana_Spot!S4</f>
        <v>112.33035707204641</v>
      </c>
      <c r="M4" s="197">
        <f t="shared" si="3"/>
        <v>-2.0357072046408575E-2</v>
      </c>
      <c r="N4" s="196">
        <f>PPCL_NG!M4+PPCL_Spot!M4+GT_NG!M4+GT_Spot!M4+Bawana_NG!M4+Bawana_RLNG!M4+Bawana_Spot!M4</f>
        <v>165.68</v>
      </c>
      <c r="O4" s="196">
        <f>PPCL_NG!T4+PPCL_Spot!T4+GT_NG!T4+GT_Spot!T4+Bawana_NG!T4+Bawana_RLNG!T4+Bawana_Spot!T4</f>
        <v>165.78018607507633</v>
      </c>
      <c r="P4" s="197">
        <f t="shared" si="4"/>
        <v>-0.10018607507632282</v>
      </c>
      <c r="Q4" s="197">
        <f t="shared" ref="Q4:Q67" si="5">D4+G4+J4+M4+P4</f>
        <v>-0.34000000000002117</v>
      </c>
    </row>
    <row r="5" spans="1:17">
      <c r="A5" s="33" t="s">
        <v>47</v>
      </c>
      <c r="B5" s="196">
        <f>PPCL_NG!I5+PPCL_Spot!I5+GT_NG!I5+GT_Spot!I5+Bawana_NG!I5+Bawana_RLNG!I5+Bawana_Spot!I5</f>
        <v>857.71</v>
      </c>
      <c r="C5" s="196">
        <f>PPCL_NG!P5+PPCL_Spot!P5+GT_NG!P5+GT_Spot!P5+Bawana_NG!P5+Bawana_RLNG!P5+Bawana_Spot!P5</f>
        <v>857.85018305626181</v>
      </c>
      <c r="D5" s="197">
        <f t="shared" si="0"/>
        <v>-0.14018305626177607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135.67950191270472</v>
      </c>
      <c r="G5" s="197">
        <f t="shared" si="1"/>
        <v>-7.9501912704728284E-2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112.31</v>
      </c>
      <c r="L5" s="196">
        <f>PPCL_NG!S5+PPCL_Spot!S5+GT_NG!S5+GT_Spot!S5+Bawana_NG!S5+Bawana_RLNG!S5+Bawana_Spot!S5</f>
        <v>112.33035707204641</v>
      </c>
      <c r="M5" s="197">
        <f t="shared" si="3"/>
        <v>-2.0357072046408575E-2</v>
      </c>
      <c r="N5" s="196">
        <f>PPCL_NG!M5+PPCL_Spot!M5+GT_NG!M5+GT_Spot!M5+Bawana_NG!M5+Bawana_RLNG!M5+Bawana_Spot!M5</f>
        <v>165.68</v>
      </c>
      <c r="O5" s="196">
        <f>PPCL_NG!T5+PPCL_Spot!T5+GT_NG!T5+GT_Spot!T5+Bawana_NG!T5+Bawana_RLNG!T5+Bawana_Spot!T5</f>
        <v>165.78018607507633</v>
      </c>
      <c r="P5" s="197">
        <f t="shared" si="4"/>
        <v>-0.10018607507632282</v>
      </c>
      <c r="Q5" s="197">
        <f t="shared" si="5"/>
        <v>-0.34000000000002117</v>
      </c>
    </row>
    <row r="6" spans="1:17">
      <c r="A6" s="33" t="s">
        <v>48</v>
      </c>
      <c r="B6" s="196">
        <f>PPCL_NG!I6+PPCL_Spot!I6+GT_NG!I6+GT_Spot!I6+Bawana_NG!I6+Bawana_RLNG!I6+Bawana_Spot!I6</f>
        <v>857.71</v>
      </c>
      <c r="C6" s="196">
        <f>PPCL_NG!P6+PPCL_Spot!P6+GT_NG!P6+GT_Spot!P6+Bawana_NG!P6+Bawana_RLNG!P6+Bawana_Spot!P6</f>
        <v>857.85018305626181</v>
      </c>
      <c r="D6" s="197">
        <f t="shared" si="0"/>
        <v>-0.14018305626177607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135.67950191270472</v>
      </c>
      <c r="G6" s="197">
        <f t="shared" si="1"/>
        <v>-7.9501912704728284E-2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112.31</v>
      </c>
      <c r="L6" s="196">
        <f>PPCL_NG!S6+PPCL_Spot!S6+GT_NG!S6+GT_Spot!S6+Bawana_NG!S6+Bawana_RLNG!S6+Bawana_Spot!S6</f>
        <v>112.33035707204641</v>
      </c>
      <c r="M6" s="197">
        <f t="shared" si="3"/>
        <v>-2.0357072046408575E-2</v>
      </c>
      <c r="N6" s="196">
        <f>PPCL_NG!M6+PPCL_Spot!M6+GT_NG!M6+GT_Spot!M6+Bawana_NG!M6+Bawana_RLNG!M6+Bawana_Spot!M6</f>
        <v>165.68</v>
      </c>
      <c r="O6" s="196">
        <f>PPCL_NG!T6+PPCL_Spot!T6+GT_NG!T6+GT_Spot!T6+Bawana_NG!T6+Bawana_RLNG!T6+Bawana_Spot!T6</f>
        <v>165.78018607507633</v>
      </c>
      <c r="P6" s="197">
        <f t="shared" si="4"/>
        <v>-0.10018607507632282</v>
      </c>
      <c r="Q6" s="197">
        <f t="shared" si="5"/>
        <v>-0.34000000000002117</v>
      </c>
    </row>
    <row r="7" spans="1:17">
      <c r="A7" s="33" t="s">
        <v>49</v>
      </c>
      <c r="B7" s="196">
        <f>PPCL_NG!I7+PPCL_Spot!I7+GT_NG!I7+GT_Spot!I7+Bawana_NG!I7+Bawana_RLNG!I7+Bawana_Spot!I7</f>
        <v>720.31</v>
      </c>
      <c r="C7" s="196">
        <f>PPCL_NG!P7+PPCL_Spot!P7+GT_NG!P7+GT_Spot!P7+Bawana_NG!P7+Bawana_RLNG!P7+Bawana_Spot!P7</f>
        <v>720.44969088798712</v>
      </c>
      <c r="D7" s="197">
        <f t="shared" si="0"/>
        <v>-0.13969088798717166</v>
      </c>
      <c r="E7" s="196">
        <f>PPCL_NG!J7+PPCL_Spot!J7+GT_NG!J7+GT_Spot!J7+Bawana_NG!J7+Bawana_RLNG!J7+Bawana_Spot!J7</f>
        <v>123</v>
      </c>
      <c r="F7" s="196">
        <f>PPCL_NG!Q7+PPCL_Spot!Q7+GT_NG!Q7+GT_Spot!Q7+Bawana_NG!Q7+Bawana_RLNG!Q7+Bawana_Spot!Q7</f>
        <v>123.07999408097939</v>
      </c>
      <c r="G7" s="197">
        <f t="shared" si="1"/>
        <v>-7.9994080979389537E-2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112.31</v>
      </c>
      <c r="L7" s="196">
        <f>PPCL_NG!S7+PPCL_Spot!S7+GT_NG!S7+GT_Spot!S7+Bawana_NG!S7+Bawana_RLNG!S7+Bawana_Spot!S7</f>
        <v>112.33035707204641</v>
      </c>
      <c r="M7" s="197">
        <f t="shared" si="3"/>
        <v>-2.0357072046408575E-2</v>
      </c>
      <c r="N7" s="196">
        <f>PPCL_NG!M7+PPCL_Spot!M7+GT_NG!M7+GT_Spot!M7+Bawana_NG!M7+Bawana_RLNG!M7+Bawana_Spot!M7</f>
        <v>165.68</v>
      </c>
      <c r="O7" s="196">
        <f>PPCL_NG!T7+PPCL_Spot!T7+GT_NG!T7+GT_Spot!T7+Bawana_NG!T7+Bawana_RLNG!T7+Bawana_Spot!T7</f>
        <v>165.78018607507633</v>
      </c>
      <c r="P7" s="197">
        <f t="shared" si="4"/>
        <v>-0.10018607507632282</v>
      </c>
      <c r="Q7" s="197">
        <f t="shared" si="5"/>
        <v>-0.34000000000007802</v>
      </c>
    </row>
    <row r="8" spans="1:17">
      <c r="A8" s="33" t="s">
        <v>50</v>
      </c>
      <c r="B8" s="196">
        <f>PPCL_NG!I8+PPCL_Spot!I8+GT_NG!I8+GT_Spot!I8+Bawana_NG!I8+Bawana_RLNG!I8+Bawana_Spot!I8</f>
        <v>720.31</v>
      </c>
      <c r="C8" s="196">
        <f>PPCL_NG!P8+PPCL_Spot!P8+GT_NG!P8+GT_Spot!P8+Bawana_NG!P8+Bawana_RLNG!P8+Bawana_Spot!P8</f>
        <v>720.44969088798712</v>
      </c>
      <c r="D8" s="197">
        <f t="shared" si="0"/>
        <v>-0.13969088798717166</v>
      </c>
      <c r="E8" s="196">
        <f>PPCL_NG!J8+PPCL_Spot!J8+GT_NG!J8+GT_Spot!J8+Bawana_NG!J8+Bawana_RLNG!J8+Bawana_Spot!J8</f>
        <v>123</v>
      </c>
      <c r="F8" s="196">
        <f>PPCL_NG!Q8+PPCL_Spot!Q8+GT_NG!Q8+GT_Spot!Q8+Bawana_NG!Q8+Bawana_RLNG!Q8+Bawana_Spot!Q8</f>
        <v>123.07999408097939</v>
      </c>
      <c r="G8" s="197">
        <f t="shared" si="1"/>
        <v>-7.9994080979389537E-2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112.31</v>
      </c>
      <c r="L8" s="196">
        <f>PPCL_NG!S8+PPCL_Spot!S8+GT_NG!S8+GT_Spot!S8+Bawana_NG!S8+Bawana_RLNG!S8+Bawana_Spot!S8</f>
        <v>112.33035707204641</v>
      </c>
      <c r="M8" s="197">
        <f t="shared" si="3"/>
        <v>-2.0357072046408575E-2</v>
      </c>
      <c r="N8" s="196">
        <f>PPCL_NG!M8+PPCL_Spot!M8+GT_NG!M8+GT_Spot!M8+Bawana_NG!M8+Bawana_RLNG!M8+Bawana_Spot!M8</f>
        <v>165.68</v>
      </c>
      <c r="O8" s="196">
        <f>PPCL_NG!T8+PPCL_Spot!T8+GT_NG!T8+GT_Spot!T8+Bawana_NG!T8+Bawana_RLNG!T8+Bawana_Spot!T8</f>
        <v>165.78018607507633</v>
      </c>
      <c r="P8" s="197">
        <f t="shared" si="4"/>
        <v>-0.10018607507632282</v>
      </c>
      <c r="Q8" s="197">
        <f t="shared" si="5"/>
        <v>-0.34000000000007802</v>
      </c>
    </row>
    <row r="9" spans="1:17">
      <c r="A9" s="33" t="s">
        <v>51</v>
      </c>
      <c r="B9" s="196">
        <f>PPCL_NG!I9+PPCL_Spot!I9+GT_NG!I9+GT_Spot!I9+Bawana_NG!I9+Bawana_RLNG!I9+Bawana_Spot!I9</f>
        <v>720.31</v>
      </c>
      <c r="C9" s="196">
        <f>PPCL_NG!P9+PPCL_Spot!P9+GT_NG!P9+GT_Spot!P9+Bawana_NG!P9+Bawana_RLNG!P9+Bawana_Spot!P9</f>
        <v>720.44969088798712</v>
      </c>
      <c r="D9" s="197">
        <f t="shared" si="0"/>
        <v>-0.13969088798717166</v>
      </c>
      <c r="E9" s="196">
        <f>PPCL_NG!J9+PPCL_Spot!J9+GT_NG!J9+GT_Spot!J9+Bawana_NG!J9+Bawana_RLNG!J9+Bawana_Spot!J9</f>
        <v>123</v>
      </c>
      <c r="F9" s="196">
        <f>PPCL_NG!Q9+PPCL_Spot!Q9+GT_NG!Q9+GT_Spot!Q9+Bawana_NG!Q9+Bawana_RLNG!Q9+Bawana_Spot!Q9</f>
        <v>123.07999408097939</v>
      </c>
      <c r="G9" s="197">
        <f t="shared" si="1"/>
        <v>-7.9994080979389537E-2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112.31</v>
      </c>
      <c r="L9" s="196">
        <f>PPCL_NG!S9+PPCL_Spot!S9+GT_NG!S9+GT_Spot!S9+Bawana_NG!S9+Bawana_RLNG!S9+Bawana_Spot!S9</f>
        <v>112.33035707204641</v>
      </c>
      <c r="M9" s="197">
        <f t="shared" si="3"/>
        <v>-2.0357072046408575E-2</v>
      </c>
      <c r="N9" s="196">
        <f>PPCL_NG!M9+PPCL_Spot!M9+GT_NG!M9+GT_Spot!M9+Bawana_NG!M9+Bawana_RLNG!M9+Bawana_Spot!M9</f>
        <v>165.68</v>
      </c>
      <c r="O9" s="196">
        <f>PPCL_NG!T9+PPCL_Spot!T9+GT_NG!T9+GT_Spot!T9+Bawana_NG!T9+Bawana_RLNG!T9+Bawana_Spot!T9</f>
        <v>165.78018607507633</v>
      </c>
      <c r="P9" s="197">
        <f t="shared" si="4"/>
        <v>-0.10018607507632282</v>
      </c>
      <c r="Q9" s="197">
        <f t="shared" si="5"/>
        <v>-0.34000000000007802</v>
      </c>
    </row>
    <row r="10" spans="1:17">
      <c r="A10" s="33" t="s">
        <v>52</v>
      </c>
      <c r="B10" s="196">
        <f>PPCL_NG!I10+PPCL_Spot!I10+GT_NG!I10+GT_Spot!I10+Bawana_NG!I10+Bawana_RLNG!I10+Bawana_Spot!I10</f>
        <v>720.31</v>
      </c>
      <c r="C10" s="196">
        <f>PPCL_NG!P10+PPCL_Spot!P10+GT_NG!P10+GT_Spot!P10+Bawana_NG!P10+Bawana_RLNG!P10+Bawana_Spot!P10</f>
        <v>720.44969088798712</v>
      </c>
      <c r="D10" s="197">
        <f t="shared" si="0"/>
        <v>-0.13969088798717166</v>
      </c>
      <c r="E10" s="196">
        <f>PPCL_NG!J10+PPCL_Spot!J10+GT_NG!J10+GT_Spot!J10+Bawana_NG!J10+Bawana_RLNG!J10+Bawana_Spot!J10</f>
        <v>123</v>
      </c>
      <c r="F10" s="196">
        <f>PPCL_NG!Q10+PPCL_Spot!Q10+GT_NG!Q10+GT_Spot!Q10+Bawana_NG!Q10+Bawana_RLNG!Q10+Bawana_Spot!Q10</f>
        <v>123.07999408097939</v>
      </c>
      <c r="G10" s="197">
        <f t="shared" si="1"/>
        <v>-7.9994080979389537E-2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112.31</v>
      </c>
      <c r="L10" s="196">
        <f>PPCL_NG!S10+PPCL_Spot!S10+GT_NG!S10+GT_Spot!S10+Bawana_NG!S10+Bawana_RLNG!S10+Bawana_Spot!S10</f>
        <v>112.33035707204641</v>
      </c>
      <c r="M10" s="197">
        <f t="shared" si="3"/>
        <v>-2.0357072046408575E-2</v>
      </c>
      <c r="N10" s="196">
        <f>PPCL_NG!M10+PPCL_Spot!M10+GT_NG!M10+GT_Spot!M10+Bawana_NG!M10+Bawana_RLNG!M10+Bawana_Spot!M10</f>
        <v>165.68</v>
      </c>
      <c r="O10" s="196">
        <f>PPCL_NG!T10+PPCL_Spot!T10+GT_NG!T10+GT_Spot!T10+Bawana_NG!T10+Bawana_RLNG!T10+Bawana_Spot!T10</f>
        <v>165.78018607507633</v>
      </c>
      <c r="P10" s="197">
        <f t="shared" si="4"/>
        <v>-0.10018607507632282</v>
      </c>
      <c r="Q10" s="197">
        <f t="shared" si="5"/>
        <v>-0.34000000000007802</v>
      </c>
    </row>
    <row r="11" spans="1:17">
      <c r="A11" s="33" t="s">
        <v>53</v>
      </c>
      <c r="B11" s="196">
        <f>PPCL_NG!I11+PPCL_Spot!I11+GT_NG!I11+GT_Spot!I11+Bawana_NG!I11+Bawana_RLNG!I11+Bawana_Spot!I11</f>
        <v>400.88</v>
      </c>
      <c r="C11" s="196">
        <f>PPCL_NG!P11+PPCL_Spot!P11+GT_NG!P11+GT_Spot!P11+Bawana_NG!P11+Bawana_RLNG!P11+Bawana_Spot!P11</f>
        <v>401.02408759124086</v>
      </c>
      <c r="D11" s="197">
        <f t="shared" si="0"/>
        <v>-0.14408759124086146</v>
      </c>
      <c r="E11" s="196">
        <f>PPCL_NG!J11+PPCL_Spot!J11+GT_NG!J11+GT_Spot!J11+Bawana_NG!J11+Bawana_RLNG!J11+Bawana_Spot!J11</f>
        <v>123</v>
      </c>
      <c r="F11" s="196">
        <f>PPCL_NG!Q11+PPCL_Spot!Q11+GT_NG!Q11+GT_Spot!Q11+Bawana_NG!Q11+Bawana_RLNG!Q11+Bawana_Spot!Q11</f>
        <v>123.0817518248175</v>
      </c>
      <c r="G11" s="197">
        <f t="shared" si="1"/>
        <v>-8.1751824817501983E-2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23.44</v>
      </c>
      <c r="J11" s="197">
        <f t="shared" si="2"/>
        <v>0</v>
      </c>
      <c r="K11" s="196">
        <f>PPCL_NG!L11+PPCL_Spot!L11+GT_NG!L11+GT_Spot!L11+Bawana_NG!L11+Bawana_RLNG!L11+Bawana_Spot!L11</f>
        <v>106.67</v>
      </c>
      <c r="L11" s="196">
        <f>PPCL_NG!S11+PPCL_Spot!S11+GT_NG!S11+GT_Spot!S11+Bawana_NG!S11+Bawana_RLNG!S11+Bawana_Spot!S11</f>
        <v>106.69125547445256</v>
      </c>
      <c r="M11" s="197">
        <f t="shared" si="3"/>
        <v>-2.1255474452559042E-2</v>
      </c>
      <c r="N11" s="196">
        <f>PPCL_NG!M11+PPCL_Spot!M11+GT_NG!M11+GT_Spot!M11+Bawana_NG!M11+Bawana_RLNG!M11+Bawana_Spot!M11</f>
        <v>165.68</v>
      </c>
      <c r="O11" s="196">
        <f>PPCL_NG!T11+PPCL_Spot!T11+GT_NG!T11+GT_Spot!T11+Bawana_NG!T11+Bawana_RLNG!T11+Bawana_Spot!T11</f>
        <v>165.78290510948904</v>
      </c>
      <c r="P11" s="197">
        <f t="shared" si="4"/>
        <v>-0.1029051094890292</v>
      </c>
      <c r="Q11" s="197">
        <f t="shared" si="5"/>
        <v>-0.34999999999995168</v>
      </c>
    </row>
    <row r="12" spans="1:17">
      <c r="A12" s="33" t="s">
        <v>54</v>
      </c>
      <c r="B12" s="196">
        <f>PPCL_NG!I12+PPCL_Spot!I12+GT_NG!I12+GT_Spot!I12+Bawana_NG!I12+Bawana_RLNG!I12+Bawana_Spot!I12</f>
        <v>400.88</v>
      </c>
      <c r="C12" s="196">
        <f>PPCL_NG!P12+PPCL_Spot!P12+GT_NG!P12+GT_Spot!P12+Bawana_NG!P12+Bawana_RLNG!P12+Bawana_Spot!P12</f>
        <v>401.02408759124086</v>
      </c>
      <c r="D12" s="197">
        <f t="shared" si="0"/>
        <v>-0.14408759124086146</v>
      </c>
      <c r="E12" s="196">
        <f>PPCL_NG!J12+PPCL_Spot!J12+GT_NG!J12+GT_Spot!J12+Bawana_NG!J12+Bawana_RLNG!J12+Bawana_Spot!J12</f>
        <v>123</v>
      </c>
      <c r="F12" s="196">
        <f>PPCL_NG!Q12+PPCL_Spot!Q12+GT_NG!Q12+GT_Spot!Q12+Bawana_NG!Q12+Bawana_RLNG!Q12+Bawana_Spot!Q12</f>
        <v>123.0817518248175</v>
      </c>
      <c r="G12" s="197">
        <f t="shared" si="1"/>
        <v>-8.1751824817501983E-2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23.44</v>
      </c>
      <c r="J12" s="197">
        <f t="shared" si="2"/>
        <v>0</v>
      </c>
      <c r="K12" s="196">
        <f>PPCL_NG!L12+PPCL_Spot!L12+GT_NG!L12+GT_Spot!L12+Bawana_NG!L12+Bawana_RLNG!L12+Bawana_Spot!L12</f>
        <v>106.67</v>
      </c>
      <c r="L12" s="196">
        <f>PPCL_NG!S12+PPCL_Spot!S12+GT_NG!S12+GT_Spot!S12+Bawana_NG!S12+Bawana_RLNG!S12+Bawana_Spot!S12</f>
        <v>106.69125547445256</v>
      </c>
      <c r="M12" s="197">
        <f t="shared" si="3"/>
        <v>-2.1255474452559042E-2</v>
      </c>
      <c r="N12" s="196">
        <f>PPCL_NG!M12+PPCL_Spot!M12+GT_NG!M12+GT_Spot!M12+Bawana_NG!M12+Bawana_RLNG!M12+Bawana_Spot!M12</f>
        <v>165.68</v>
      </c>
      <c r="O12" s="196">
        <f>PPCL_NG!T12+PPCL_Spot!T12+GT_NG!T12+GT_Spot!T12+Bawana_NG!T12+Bawana_RLNG!T12+Bawana_Spot!T12</f>
        <v>165.78290510948904</v>
      </c>
      <c r="P12" s="197">
        <f t="shared" si="4"/>
        <v>-0.1029051094890292</v>
      </c>
      <c r="Q12" s="197">
        <f t="shared" si="5"/>
        <v>-0.34999999999995168</v>
      </c>
    </row>
    <row r="13" spans="1:17">
      <c r="A13" s="33" t="s">
        <v>55</v>
      </c>
      <c r="B13" s="196">
        <f>PPCL_NG!I13+PPCL_Spot!I13+GT_NG!I13+GT_Spot!I13+Bawana_NG!I13+Bawana_RLNG!I13+Bawana_Spot!I13</f>
        <v>400.88</v>
      </c>
      <c r="C13" s="196">
        <f>PPCL_NG!P13+PPCL_Spot!P13+GT_NG!P13+GT_Spot!P13+Bawana_NG!P13+Bawana_RLNG!P13+Bawana_Spot!P13</f>
        <v>401.02408759124086</v>
      </c>
      <c r="D13" s="197">
        <f t="shared" si="0"/>
        <v>-0.14408759124086146</v>
      </c>
      <c r="E13" s="196">
        <f>PPCL_NG!J13+PPCL_Spot!J13+GT_NG!J13+GT_Spot!J13+Bawana_NG!J13+Bawana_RLNG!J13+Bawana_Spot!J13</f>
        <v>123</v>
      </c>
      <c r="F13" s="196">
        <f>PPCL_NG!Q13+PPCL_Spot!Q13+GT_NG!Q13+GT_Spot!Q13+Bawana_NG!Q13+Bawana_RLNG!Q13+Bawana_Spot!Q13</f>
        <v>123.0817518248175</v>
      </c>
      <c r="G13" s="197">
        <f t="shared" si="1"/>
        <v>-8.1751824817501983E-2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23.44</v>
      </c>
      <c r="J13" s="197">
        <f t="shared" si="2"/>
        <v>0</v>
      </c>
      <c r="K13" s="196">
        <f>PPCL_NG!L13+PPCL_Spot!L13+GT_NG!L13+GT_Spot!L13+Bawana_NG!L13+Bawana_RLNG!L13+Bawana_Spot!L13</f>
        <v>106.67</v>
      </c>
      <c r="L13" s="196">
        <f>PPCL_NG!S13+PPCL_Spot!S13+GT_NG!S13+GT_Spot!S13+Bawana_NG!S13+Bawana_RLNG!S13+Bawana_Spot!S13</f>
        <v>106.69125547445256</v>
      </c>
      <c r="M13" s="197">
        <f t="shared" si="3"/>
        <v>-2.1255474452559042E-2</v>
      </c>
      <c r="N13" s="196">
        <f>PPCL_NG!M13+PPCL_Spot!M13+GT_NG!M13+GT_Spot!M13+Bawana_NG!M13+Bawana_RLNG!M13+Bawana_Spot!M13</f>
        <v>165.68</v>
      </c>
      <c r="O13" s="196">
        <f>PPCL_NG!T13+PPCL_Spot!T13+GT_NG!T13+GT_Spot!T13+Bawana_NG!T13+Bawana_RLNG!T13+Bawana_Spot!T13</f>
        <v>165.78290510948904</v>
      </c>
      <c r="P13" s="197">
        <f t="shared" si="4"/>
        <v>-0.1029051094890292</v>
      </c>
      <c r="Q13" s="197">
        <f t="shared" si="5"/>
        <v>-0.34999999999995168</v>
      </c>
    </row>
    <row r="14" spans="1:17">
      <c r="A14" s="33" t="s">
        <v>56</v>
      </c>
      <c r="B14" s="196">
        <f>PPCL_NG!I14+PPCL_Spot!I14+GT_NG!I14+GT_Spot!I14+Bawana_NG!I14+Bawana_RLNG!I14+Bawana_Spot!I14</f>
        <v>400.88</v>
      </c>
      <c r="C14" s="196">
        <f>PPCL_NG!P14+PPCL_Spot!P14+GT_NG!P14+GT_Spot!P14+Bawana_NG!P14+Bawana_RLNG!P14+Bawana_Spot!P14</f>
        <v>401.01992994746058</v>
      </c>
      <c r="D14" s="197">
        <f t="shared" si="0"/>
        <v>-0.13992994746058685</v>
      </c>
      <c r="E14" s="196">
        <f>PPCL_NG!J14+PPCL_Spot!J14+GT_NG!J14+GT_Spot!J14+Bawana_NG!J14+Bawana_RLNG!J14+Bawana_Spot!J14</f>
        <v>123</v>
      </c>
      <c r="F14" s="196">
        <f>PPCL_NG!Q14+PPCL_Spot!Q14+GT_NG!Q14+GT_Spot!Q14+Bawana_NG!Q14+Bawana_RLNG!Q14+Bawana_Spot!Q14</f>
        <v>123.07939287799182</v>
      </c>
      <c r="G14" s="197">
        <f t="shared" si="1"/>
        <v>-7.939287799182182E-2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23.44</v>
      </c>
      <c r="J14" s="197">
        <f t="shared" si="2"/>
        <v>0</v>
      </c>
      <c r="K14" s="196">
        <f>PPCL_NG!L14+PPCL_Spot!L14+GT_NG!L14+GT_Spot!L14+Bawana_NG!L14+Bawana_RLNG!L14+Bawana_Spot!L14</f>
        <v>106.67</v>
      </c>
      <c r="L14" s="196">
        <f>PPCL_NG!S14+PPCL_Spot!S14+GT_NG!S14+GT_Spot!S14+Bawana_NG!S14+Bawana_RLNG!S14+Bawana_Spot!S14</f>
        <v>106.69064214827787</v>
      </c>
      <c r="M14" s="197">
        <f t="shared" si="3"/>
        <v>-2.0642148277872252E-2</v>
      </c>
      <c r="N14" s="196">
        <f>PPCL_NG!M14+PPCL_Spot!M14+GT_NG!M14+GT_Spot!M14+Bawana_NG!M14+Bawana_RLNG!M14+Bawana_Spot!M14</f>
        <v>165.69</v>
      </c>
      <c r="O14" s="196">
        <f>PPCL_NG!T14+PPCL_Spot!T14+GT_NG!T14+GT_Spot!T14+Bawana_NG!T14+Bawana_RLNG!T14+Bawana_Spot!T14</f>
        <v>165.79003502626969</v>
      </c>
      <c r="P14" s="197">
        <f t="shared" si="4"/>
        <v>-0.10003502626969407</v>
      </c>
      <c r="Q14" s="197">
        <f t="shared" si="5"/>
        <v>-0.33999999999997499</v>
      </c>
    </row>
    <row r="15" spans="1:17">
      <c r="A15" s="33" t="s">
        <v>57</v>
      </c>
      <c r="B15" s="196">
        <f>PPCL_NG!I15+PPCL_Spot!I15+GT_NG!I15+GT_Spot!I15+Bawana_NG!I15+Bawana_RLNG!I15+Bawana_Spot!I15</f>
        <v>327.88</v>
      </c>
      <c r="C15" s="196">
        <f>PPCL_NG!P15+PPCL_Spot!P15+GT_NG!P15+GT_Spot!P15+Bawana_NG!P15+Bawana_RLNG!P15+Bawana_Spot!P15</f>
        <v>328.01992994746058</v>
      </c>
      <c r="D15" s="197">
        <f t="shared" si="0"/>
        <v>-0.13992994746058685</v>
      </c>
      <c r="E15" s="196">
        <f>PPCL_NG!J15+PPCL_Spot!J15+GT_NG!J15+GT_Spot!J15+Bawana_NG!J15+Bawana_RLNG!J15+Bawana_Spot!J15</f>
        <v>123</v>
      </c>
      <c r="F15" s="196">
        <f>PPCL_NG!Q15+PPCL_Spot!Q15+GT_NG!Q15+GT_Spot!Q15+Bawana_NG!Q15+Bawana_RLNG!Q15+Bawana_Spot!Q15</f>
        <v>123.07939287799182</v>
      </c>
      <c r="G15" s="197">
        <f t="shared" si="1"/>
        <v>-7.939287799182182E-2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23.44</v>
      </c>
      <c r="J15" s="197">
        <f t="shared" si="2"/>
        <v>0</v>
      </c>
      <c r="K15" s="196">
        <f>PPCL_NG!L15+PPCL_Spot!L15+GT_NG!L15+GT_Spot!L15+Bawana_NG!L15+Bawana_RLNG!L15+Bawana_Spot!L15</f>
        <v>106.67</v>
      </c>
      <c r="L15" s="196">
        <f>PPCL_NG!S15+PPCL_Spot!S15+GT_NG!S15+GT_Spot!S15+Bawana_NG!S15+Bawana_RLNG!S15+Bawana_Spot!S15</f>
        <v>106.69064214827787</v>
      </c>
      <c r="M15" s="197">
        <f t="shared" si="3"/>
        <v>-2.0642148277872252E-2</v>
      </c>
      <c r="N15" s="196">
        <f>PPCL_NG!M15+PPCL_Spot!M15+GT_NG!M15+GT_Spot!M15+Bawana_NG!M15+Bawana_RLNG!M15+Bawana_Spot!M15</f>
        <v>165.69</v>
      </c>
      <c r="O15" s="196">
        <f>PPCL_NG!T15+PPCL_Spot!T15+GT_NG!T15+GT_Spot!T15+Bawana_NG!T15+Bawana_RLNG!T15+Bawana_Spot!T15</f>
        <v>165.79003502626969</v>
      </c>
      <c r="P15" s="197">
        <f t="shared" si="4"/>
        <v>-0.10003502626969407</v>
      </c>
      <c r="Q15" s="197">
        <f t="shared" si="5"/>
        <v>-0.33999999999997499</v>
      </c>
    </row>
    <row r="16" spans="1:17">
      <c r="A16" s="33" t="s">
        <v>58</v>
      </c>
      <c r="B16" s="196">
        <f>PPCL_NG!I16+PPCL_Spot!I16+GT_NG!I16+GT_Spot!I16+Bawana_NG!I16+Bawana_RLNG!I16+Bawana_Spot!I16</f>
        <v>327.88</v>
      </c>
      <c r="C16" s="196">
        <f>PPCL_NG!P16+PPCL_Spot!P16+GT_NG!P16+GT_Spot!P16+Bawana_NG!P16+Bawana_RLNG!P16+Bawana_Spot!P16</f>
        <v>328.01992994746058</v>
      </c>
      <c r="D16" s="197">
        <f t="shared" si="0"/>
        <v>-0.13992994746058685</v>
      </c>
      <c r="E16" s="196">
        <f>PPCL_NG!J16+PPCL_Spot!J16+GT_NG!J16+GT_Spot!J16+Bawana_NG!J16+Bawana_RLNG!J16+Bawana_Spot!J16</f>
        <v>123</v>
      </c>
      <c r="F16" s="196">
        <f>PPCL_NG!Q16+PPCL_Spot!Q16+GT_NG!Q16+GT_Spot!Q16+Bawana_NG!Q16+Bawana_RLNG!Q16+Bawana_Spot!Q16</f>
        <v>123.07939287799182</v>
      </c>
      <c r="G16" s="197">
        <f t="shared" si="1"/>
        <v>-7.939287799182182E-2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23.44</v>
      </c>
      <c r="J16" s="197">
        <f t="shared" si="2"/>
        <v>0</v>
      </c>
      <c r="K16" s="196">
        <f>PPCL_NG!L16+PPCL_Spot!L16+GT_NG!L16+GT_Spot!L16+Bawana_NG!L16+Bawana_RLNG!L16+Bawana_Spot!L16</f>
        <v>106.67</v>
      </c>
      <c r="L16" s="196">
        <f>PPCL_NG!S16+PPCL_Spot!S16+GT_NG!S16+GT_Spot!S16+Bawana_NG!S16+Bawana_RLNG!S16+Bawana_Spot!S16</f>
        <v>106.69064214827787</v>
      </c>
      <c r="M16" s="197">
        <f t="shared" si="3"/>
        <v>-2.0642148277872252E-2</v>
      </c>
      <c r="N16" s="196">
        <f>PPCL_NG!M16+PPCL_Spot!M16+GT_NG!M16+GT_Spot!M16+Bawana_NG!M16+Bawana_RLNG!M16+Bawana_Spot!M16</f>
        <v>165.69</v>
      </c>
      <c r="O16" s="196">
        <f>PPCL_NG!T16+PPCL_Spot!T16+GT_NG!T16+GT_Spot!T16+Bawana_NG!T16+Bawana_RLNG!T16+Bawana_Spot!T16</f>
        <v>165.79003502626969</v>
      </c>
      <c r="P16" s="197">
        <f t="shared" si="4"/>
        <v>-0.10003502626969407</v>
      </c>
      <c r="Q16" s="197">
        <f t="shared" si="5"/>
        <v>-0.33999999999997499</v>
      </c>
    </row>
    <row r="17" spans="1:17">
      <c r="A17" s="33" t="s">
        <v>59</v>
      </c>
      <c r="B17" s="196">
        <f>PPCL_NG!I17+PPCL_Spot!I17+GT_NG!I17+GT_Spot!I17+Bawana_NG!I17+Bawana_RLNG!I17+Bawana_Spot!I17</f>
        <v>327.88</v>
      </c>
      <c r="C17" s="196">
        <f>PPCL_NG!P17+PPCL_Spot!P17+GT_NG!P17+GT_Spot!P17+Bawana_NG!P17+Bawana_RLNG!P17+Bawana_Spot!P17</f>
        <v>328.01992994746058</v>
      </c>
      <c r="D17" s="197">
        <f t="shared" si="0"/>
        <v>-0.13992994746058685</v>
      </c>
      <c r="E17" s="196">
        <f>PPCL_NG!J17+PPCL_Spot!J17+GT_NG!J17+GT_Spot!J17+Bawana_NG!J17+Bawana_RLNG!J17+Bawana_Spot!J17</f>
        <v>123</v>
      </c>
      <c r="F17" s="196">
        <f>PPCL_NG!Q17+PPCL_Spot!Q17+GT_NG!Q17+GT_Spot!Q17+Bawana_NG!Q17+Bawana_RLNG!Q17+Bawana_Spot!Q17</f>
        <v>123.07939287799182</v>
      </c>
      <c r="G17" s="197">
        <f t="shared" si="1"/>
        <v>-7.939287799182182E-2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23.44</v>
      </c>
      <c r="J17" s="197">
        <f t="shared" si="2"/>
        <v>0</v>
      </c>
      <c r="K17" s="196">
        <f>PPCL_NG!L17+PPCL_Spot!L17+GT_NG!L17+GT_Spot!L17+Bawana_NG!L17+Bawana_RLNG!L17+Bawana_Spot!L17</f>
        <v>106.67</v>
      </c>
      <c r="L17" s="196">
        <f>PPCL_NG!S17+PPCL_Spot!S17+GT_NG!S17+GT_Spot!S17+Bawana_NG!S17+Bawana_RLNG!S17+Bawana_Spot!S17</f>
        <v>106.69064214827787</v>
      </c>
      <c r="M17" s="197">
        <f t="shared" si="3"/>
        <v>-2.0642148277872252E-2</v>
      </c>
      <c r="N17" s="196">
        <f>PPCL_NG!M17+PPCL_Spot!M17+GT_NG!M17+GT_Spot!M17+Bawana_NG!M17+Bawana_RLNG!M17+Bawana_Spot!M17</f>
        <v>165.69</v>
      </c>
      <c r="O17" s="196">
        <f>PPCL_NG!T17+PPCL_Spot!T17+GT_NG!T17+GT_Spot!T17+Bawana_NG!T17+Bawana_RLNG!T17+Bawana_Spot!T17</f>
        <v>165.79003502626969</v>
      </c>
      <c r="P17" s="197">
        <f t="shared" si="4"/>
        <v>-0.10003502626969407</v>
      </c>
      <c r="Q17" s="197">
        <f t="shared" si="5"/>
        <v>-0.33999999999997499</v>
      </c>
    </row>
    <row r="18" spans="1:17">
      <c r="A18" s="33" t="s">
        <v>60</v>
      </c>
      <c r="B18" s="196">
        <f>PPCL_NG!I18+PPCL_Spot!I18+GT_NG!I18+GT_Spot!I18+Bawana_NG!I18+Bawana_RLNG!I18+Bawana_Spot!I18</f>
        <v>327.88</v>
      </c>
      <c r="C18" s="196">
        <f>PPCL_NG!P18+PPCL_Spot!P18+GT_NG!P18+GT_Spot!P18+Bawana_NG!P18+Bawana_RLNG!P18+Bawana_Spot!P18</f>
        <v>328.01992994746058</v>
      </c>
      <c r="D18" s="197">
        <f t="shared" si="0"/>
        <v>-0.13992994746058685</v>
      </c>
      <c r="E18" s="196">
        <f>PPCL_NG!J18+PPCL_Spot!J18+GT_NG!J18+GT_Spot!J18+Bawana_NG!J18+Bawana_RLNG!J18+Bawana_Spot!J18</f>
        <v>123</v>
      </c>
      <c r="F18" s="196">
        <f>PPCL_NG!Q18+PPCL_Spot!Q18+GT_NG!Q18+GT_Spot!Q18+Bawana_NG!Q18+Bawana_RLNG!Q18+Bawana_Spot!Q18</f>
        <v>123.07939287799182</v>
      </c>
      <c r="G18" s="197">
        <f t="shared" si="1"/>
        <v>-7.939287799182182E-2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23.44</v>
      </c>
      <c r="J18" s="197">
        <f t="shared" si="2"/>
        <v>0</v>
      </c>
      <c r="K18" s="196">
        <f>PPCL_NG!L18+PPCL_Spot!L18+GT_NG!L18+GT_Spot!L18+Bawana_NG!L18+Bawana_RLNG!L18+Bawana_Spot!L18</f>
        <v>106.67</v>
      </c>
      <c r="L18" s="196">
        <f>PPCL_NG!S18+PPCL_Spot!S18+GT_NG!S18+GT_Spot!S18+Bawana_NG!S18+Bawana_RLNG!S18+Bawana_Spot!S18</f>
        <v>106.69064214827787</v>
      </c>
      <c r="M18" s="197">
        <f t="shared" si="3"/>
        <v>-2.0642148277872252E-2</v>
      </c>
      <c r="N18" s="196">
        <f>PPCL_NG!M18+PPCL_Spot!M18+GT_NG!M18+GT_Spot!M18+Bawana_NG!M18+Bawana_RLNG!M18+Bawana_Spot!M18</f>
        <v>165.69</v>
      </c>
      <c r="O18" s="196">
        <f>PPCL_NG!T18+PPCL_Spot!T18+GT_NG!T18+GT_Spot!T18+Bawana_NG!T18+Bawana_RLNG!T18+Bawana_Spot!T18</f>
        <v>165.79003502626969</v>
      </c>
      <c r="P18" s="197">
        <f t="shared" si="4"/>
        <v>-0.10003502626969407</v>
      </c>
      <c r="Q18" s="197">
        <f t="shared" si="5"/>
        <v>-0.33999999999997499</v>
      </c>
    </row>
    <row r="19" spans="1:17">
      <c r="A19" s="33" t="s">
        <v>61</v>
      </c>
      <c r="B19" s="196">
        <f>PPCL_NG!I19+PPCL_Spot!I19+GT_NG!I19+GT_Spot!I19+Bawana_NG!I19+Bawana_RLNG!I19+Bawana_Spot!I19</f>
        <v>327.88</v>
      </c>
      <c r="C19" s="196">
        <f>PPCL_NG!P19+PPCL_Spot!P19+GT_NG!P19+GT_Spot!P19+Bawana_NG!P19+Bawana_RLNG!P19+Bawana_Spot!P19</f>
        <v>328.01498214182948</v>
      </c>
      <c r="D19" s="197">
        <f t="shared" si="0"/>
        <v>-0.13498214182948232</v>
      </c>
      <c r="E19" s="196">
        <f>PPCL_NG!J19+PPCL_Spot!J19+GT_NG!J19+GT_Spot!J19+Bawana_NG!J19+Bawana_RLNG!J19+Bawana_Spot!J19</f>
        <v>123</v>
      </c>
      <c r="F19" s="196">
        <f>PPCL_NG!Q19+PPCL_Spot!Q19+GT_NG!Q19+GT_Spot!Q19+Bawana_NG!Q19+Bawana_RLNG!Q19+Bawana_Spot!Q19</f>
        <v>123.07773883109041</v>
      </c>
      <c r="G19" s="197">
        <f t="shared" si="1"/>
        <v>-7.7738831090414351E-2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23.439785341468795</v>
      </c>
      <c r="J19" s="197">
        <f t="shared" si="2"/>
        <v>2.1465853120616885E-4</v>
      </c>
      <c r="K19" s="196">
        <f>PPCL_NG!L19+PPCL_Spot!L19+GT_NG!L19+GT_Spot!L19+Bawana_NG!L19+Bawana_RLNG!L19+Bawana_Spot!L19</f>
        <v>106.31</v>
      </c>
      <c r="L19" s="196">
        <f>PPCL_NG!S19+PPCL_Spot!S19+GT_NG!S19+GT_Spot!S19+Bawana_NG!S19+Bawana_RLNG!S19+Bawana_Spot!S19</f>
        <v>106.33001728611512</v>
      </c>
      <c r="M19" s="197">
        <f t="shared" si="3"/>
        <v>-2.0017286115120214E-2</v>
      </c>
      <c r="N19" s="196">
        <f>PPCL_NG!M19+PPCL_Spot!M19+GT_NG!M19+GT_Spot!M19+Bawana_NG!M19+Bawana_RLNG!M19+Bawana_Spot!M19</f>
        <v>165.69</v>
      </c>
      <c r="O19" s="196">
        <f>PPCL_NG!T19+PPCL_Spot!T19+GT_NG!T19+GT_Spot!T19+Bawana_NG!T19+Bawana_RLNG!T19+Bawana_Spot!T19</f>
        <v>165.7874763994962</v>
      </c>
      <c r="P19" s="197">
        <f t="shared" si="4"/>
        <v>-9.7476399496201793E-2</v>
      </c>
      <c r="Q19" s="197">
        <f t="shared" si="5"/>
        <v>-0.33000000000001251</v>
      </c>
    </row>
    <row r="20" spans="1:17">
      <c r="A20" s="33" t="s">
        <v>62</v>
      </c>
      <c r="B20" s="196">
        <f>PPCL_NG!I20+PPCL_Spot!I20+GT_NG!I20+GT_Spot!I20+Bawana_NG!I20+Bawana_RLNG!I20+Bawana_Spot!I20</f>
        <v>327.88</v>
      </c>
      <c r="C20" s="196">
        <f>PPCL_NG!P20+PPCL_Spot!P20+GT_NG!P20+GT_Spot!P20+Bawana_NG!P20+Bawana_RLNG!P20+Bawana_Spot!P20</f>
        <v>328.01498214182948</v>
      </c>
      <c r="D20" s="197">
        <f t="shared" si="0"/>
        <v>-0.13498214182948232</v>
      </c>
      <c r="E20" s="196">
        <f>PPCL_NG!J20+PPCL_Spot!J20+GT_NG!J20+GT_Spot!J20+Bawana_NG!J20+Bawana_RLNG!J20+Bawana_Spot!J20</f>
        <v>123</v>
      </c>
      <c r="F20" s="196">
        <f>PPCL_NG!Q20+PPCL_Spot!Q20+GT_NG!Q20+GT_Spot!Q20+Bawana_NG!Q20+Bawana_RLNG!Q20+Bawana_Spot!Q20</f>
        <v>123.07773883109041</v>
      </c>
      <c r="G20" s="197">
        <f t="shared" si="1"/>
        <v>-7.7738831090414351E-2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23.439785341468795</v>
      </c>
      <c r="J20" s="197">
        <f t="shared" si="2"/>
        <v>2.1465853120616885E-4</v>
      </c>
      <c r="K20" s="196">
        <f>PPCL_NG!L20+PPCL_Spot!L20+GT_NG!L20+GT_Spot!L20+Bawana_NG!L20+Bawana_RLNG!L20+Bawana_Spot!L20</f>
        <v>106.31</v>
      </c>
      <c r="L20" s="196">
        <f>PPCL_NG!S20+PPCL_Spot!S20+GT_NG!S20+GT_Spot!S20+Bawana_NG!S20+Bawana_RLNG!S20+Bawana_Spot!S20</f>
        <v>106.33001728611512</v>
      </c>
      <c r="M20" s="197">
        <f t="shared" si="3"/>
        <v>-2.0017286115120214E-2</v>
      </c>
      <c r="N20" s="196">
        <f>PPCL_NG!M20+PPCL_Spot!M20+GT_NG!M20+GT_Spot!M20+Bawana_NG!M20+Bawana_RLNG!M20+Bawana_Spot!M20</f>
        <v>165.69</v>
      </c>
      <c r="O20" s="196">
        <f>PPCL_NG!T20+PPCL_Spot!T20+GT_NG!T20+GT_Spot!T20+Bawana_NG!T20+Bawana_RLNG!T20+Bawana_Spot!T20</f>
        <v>165.7874763994962</v>
      </c>
      <c r="P20" s="197">
        <f t="shared" si="4"/>
        <v>-9.7476399496201793E-2</v>
      </c>
      <c r="Q20" s="197">
        <f t="shared" si="5"/>
        <v>-0.33000000000001251</v>
      </c>
    </row>
    <row r="21" spans="1:17">
      <c r="A21" s="33" t="s">
        <v>63</v>
      </c>
      <c r="B21" s="196">
        <f>PPCL_NG!I21+PPCL_Spot!I21+GT_NG!I21+GT_Spot!I21+Bawana_NG!I21+Bawana_RLNG!I21+Bawana_Spot!I21</f>
        <v>327.88</v>
      </c>
      <c r="C21" s="196">
        <f>PPCL_NG!P21+PPCL_Spot!P21+GT_NG!P21+GT_Spot!P21+Bawana_NG!P21+Bawana_RLNG!P21+Bawana_Spot!P21</f>
        <v>328.01498214182948</v>
      </c>
      <c r="D21" s="197">
        <f t="shared" si="0"/>
        <v>-0.13498214182948232</v>
      </c>
      <c r="E21" s="196">
        <f>PPCL_NG!J21+PPCL_Spot!J21+GT_NG!J21+GT_Spot!J21+Bawana_NG!J21+Bawana_RLNG!J21+Bawana_Spot!J21</f>
        <v>123</v>
      </c>
      <c r="F21" s="196">
        <f>PPCL_NG!Q21+PPCL_Spot!Q21+GT_NG!Q21+GT_Spot!Q21+Bawana_NG!Q21+Bawana_RLNG!Q21+Bawana_Spot!Q21</f>
        <v>123.07773883109041</v>
      </c>
      <c r="G21" s="197">
        <f t="shared" si="1"/>
        <v>-7.7738831090414351E-2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23.439785341468795</v>
      </c>
      <c r="J21" s="197">
        <f t="shared" si="2"/>
        <v>2.1465853120616885E-4</v>
      </c>
      <c r="K21" s="196">
        <f>PPCL_NG!L21+PPCL_Spot!L21+GT_NG!L21+GT_Spot!L21+Bawana_NG!L21+Bawana_RLNG!L21+Bawana_Spot!L21</f>
        <v>106.31</v>
      </c>
      <c r="L21" s="196">
        <f>PPCL_NG!S21+PPCL_Spot!S21+GT_NG!S21+GT_Spot!S21+Bawana_NG!S21+Bawana_RLNG!S21+Bawana_Spot!S21</f>
        <v>106.33001728611512</v>
      </c>
      <c r="M21" s="197">
        <f t="shared" si="3"/>
        <v>-2.0017286115120214E-2</v>
      </c>
      <c r="N21" s="196">
        <f>PPCL_NG!M21+PPCL_Spot!M21+GT_NG!M21+GT_Spot!M21+Bawana_NG!M21+Bawana_RLNG!M21+Bawana_Spot!M21</f>
        <v>165.69</v>
      </c>
      <c r="O21" s="196">
        <f>PPCL_NG!T21+PPCL_Spot!T21+GT_NG!T21+GT_Spot!T21+Bawana_NG!T21+Bawana_RLNG!T21+Bawana_Spot!T21</f>
        <v>165.7874763994962</v>
      </c>
      <c r="P21" s="197">
        <f t="shared" si="4"/>
        <v>-9.7476399496201793E-2</v>
      </c>
      <c r="Q21" s="197">
        <f t="shared" si="5"/>
        <v>-0.33000000000001251</v>
      </c>
    </row>
    <row r="22" spans="1:17">
      <c r="A22" s="33" t="s">
        <v>64</v>
      </c>
      <c r="B22" s="196">
        <f>PPCL_NG!I22+PPCL_Spot!I22+GT_NG!I22+GT_Spot!I22+Bawana_NG!I22+Bawana_RLNG!I22+Bawana_Spot!I22</f>
        <v>327.88</v>
      </c>
      <c r="C22" s="196">
        <f>PPCL_NG!P22+PPCL_Spot!P22+GT_NG!P22+GT_Spot!P22+Bawana_NG!P22+Bawana_RLNG!P22+Bawana_Spot!P22</f>
        <v>328.01498214182948</v>
      </c>
      <c r="D22" s="197">
        <f t="shared" si="0"/>
        <v>-0.13498214182948232</v>
      </c>
      <c r="E22" s="196">
        <f>PPCL_NG!J22+PPCL_Spot!J22+GT_NG!J22+GT_Spot!J22+Bawana_NG!J22+Bawana_RLNG!J22+Bawana_Spot!J22</f>
        <v>123</v>
      </c>
      <c r="F22" s="196">
        <f>PPCL_NG!Q22+PPCL_Spot!Q22+GT_NG!Q22+GT_Spot!Q22+Bawana_NG!Q22+Bawana_RLNG!Q22+Bawana_Spot!Q22</f>
        <v>123.07773883109041</v>
      </c>
      <c r="G22" s="197">
        <f t="shared" si="1"/>
        <v>-7.7738831090414351E-2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23.439785341468795</v>
      </c>
      <c r="J22" s="197">
        <f t="shared" si="2"/>
        <v>2.1465853120616885E-4</v>
      </c>
      <c r="K22" s="196">
        <f>PPCL_NG!L22+PPCL_Spot!L22+GT_NG!L22+GT_Spot!L22+Bawana_NG!L22+Bawana_RLNG!L22+Bawana_Spot!L22</f>
        <v>106.31</v>
      </c>
      <c r="L22" s="196">
        <f>PPCL_NG!S22+PPCL_Spot!S22+GT_NG!S22+GT_Spot!S22+Bawana_NG!S22+Bawana_RLNG!S22+Bawana_Spot!S22</f>
        <v>106.33001728611512</v>
      </c>
      <c r="M22" s="197">
        <f t="shared" si="3"/>
        <v>-2.0017286115120214E-2</v>
      </c>
      <c r="N22" s="196">
        <f>PPCL_NG!M22+PPCL_Spot!M22+GT_NG!M22+GT_Spot!M22+Bawana_NG!M22+Bawana_RLNG!M22+Bawana_Spot!M22</f>
        <v>165.69</v>
      </c>
      <c r="O22" s="196">
        <f>PPCL_NG!T22+PPCL_Spot!T22+GT_NG!T22+GT_Spot!T22+Bawana_NG!T22+Bawana_RLNG!T22+Bawana_Spot!T22</f>
        <v>165.7874763994962</v>
      </c>
      <c r="P22" s="197">
        <f t="shared" si="4"/>
        <v>-9.7476399496201793E-2</v>
      </c>
      <c r="Q22" s="197">
        <f t="shared" si="5"/>
        <v>-0.33000000000001251</v>
      </c>
    </row>
    <row r="23" spans="1:17">
      <c r="A23" s="33" t="s">
        <v>65</v>
      </c>
      <c r="B23" s="196">
        <f>PPCL_NG!I23+PPCL_Spot!I23+GT_NG!I23+GT_Spot!I23+Bawana_NG!I23+Bawana_RLNG!I23+Bawana_Spot!I23</f>
        <v>327.88</v>
      </c>
      <c r="C23" s="196">
        <f>PPCL_NG!P23+PPCL_Spot!P23+GT_NG!P23+GT_Spot!P23+Bawana_NG!P23+Bawana_RLNG!P23+Bawana_Spot!P23</f>
        <v>328.01498214182948</v>
      </c>
      <c r="D23" s="197">
        <f t="shared" si="0"/>
        <v>-0.13498214182948232</v>
      </c>
      <c r="E23" s="196">
        <f>PPCL_NG!J23+PPCL_Spot!J23+GT_NG!J23+GT_Spot!J23+Bawana_NG!J23+Bawana_RLNG!J23+Bawana_Spot!J23</f>
        <v>123</v>
      </c>
      <c r="F23" s="196">
        <f>PPCL_NG!Q23+PPCL_Spot!Q23+GT_NG!Q23+GT_Spot!Q23+Bawana_NG!Q23+Bawana_RLNG!Q23+Bawana_Spot!Q23</f>
        <v>123.07773883109041</v>
      </c>
      <c r="G23" s="197">
        <f t="shared" si="1"/>
        <v>-7.7738831090414351E-2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23.439785341468795</v>
      </c>
      <c r="J23" s="197">
        <f t="shared" si="2"/>
        <v>2.1465853120616885E-4</v>
      </c>
      <c r="K23" s="196">
        <f>PPCL_NG!L23+PPCL_Spot!L23+GT_NG!L23+GT_Spot!L23+Bawana_NG!L23+Bawana_RLNG!L23+Bawana_Spot!L23</f>
        <v>106.31</v>
      </c>
      <c r="L23" s="196">
        <f>PPCL_NG!S23+PPCL_Spot!S23+GT_NG!S23+GT_Spot!S23+Bawana_NG!S23+Bawana_RLNG!S23+Bawana_Spot!S23</f>
        <v>106.33001728611512</v>
      </c>
      <c r="M23" s="197">
        <f t="shared" si="3"/>
        <v>-2.0017286115120214E-2</v>
      </c>
      <c r="N23" s="196">
        <f>PPCL_NG!M23+PPCL_Spot!M23+GT_NG!M23+GT_Spot!M23+Bawana_NG!M23+Bawana_RLNG!M23+Bawana_Spot!M23</f>
        <v>165.69</v>
      </c>
      <c r="O23" s="196">
        <f>PPCL_NG!T23+PPCL_Spot!T23+GT_NG!T23+GT_Spot!T23+Bawana_NG!T23+Bawana_RLNG!T23+Bawana_Spot!T23</f>
        <v>165.7874763994962</v>
      </c>
      <c r="P23" s="197">
        <f t="shared" si="4"/>
        <v>-9.7476399496201793E-2</v>
      </c>
      <c r="Q23" s="197">
        <f t="shared" si="5"/>
        <v>-0.33000000000001251</v>
      </c>
    </row>
    <row r="24" spans="1:17">
      <c r="A24" s="33" t="s">
        <v>66</v>
      </c>
      <c r="B24" s="196">
        <f>PPCL_NG!I24+PPCL_Spot!I24+GT_NG!I24+GT_Spot!I24+Bawana_NG!I24+Bawana_RLNG!I24+Bawana_Spot!I24</f>
        <v>327.88</v>
      </c>
      <c r="C24" s="196">
        <f>PPCL_NG!P24+PPCL_Spot!P24+GT_NG!P24+GT_Spot!P24+Bawana_NG!P24+Bawana_RLNG!P24+Bawana_Spot!P24</f>
        <v>328.01913978560981</v>
      </c>
      <c r="D24" s="197">
        <f t="shared" si="0"/>
        <v>-0.13913978560981377</v>
      </c>
      <c r="E24" s="196">
        <f>PPCL_NG!J24+PPCL_Spot!J24+GT_NG!J24+GT_Spot!J24+Bawana_NG!J24+Bawana_RLNG!J24+Bawana_Spot!J24</f>
        <v>123</v>
      </c>
      <c r="F24" s="196">
        <f>PPCL_NG!Q24+PPCL_Spot!Q24+GT_NG!Q24+GT_Spot!Q24+Bawana_NG!Q24+Bawana_RLNG!Q24+Bawana_Spot!Q24</f>
        <v>123.08009777791611</v>
      </c>
      <c r="G24" s="197">
        <f t="shared" si="1"/>
        <v>-8.0097777916108726E-2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23.439785341468795</v>
      </c>
      <c r="J24" s="197">
        <f t="shared" si="2"/>
        <v>2.1465853120616885E-4</v>
      </c>
      <c r="K24" s="196">
        <f>PPCL_NG!L24+PPCL_Spot!L24+GT_NG!L24+GT_Spot!L24+Bawana_NG!L24+Bawana_RLNG!L24+Bawana_Spot!L24</f>
        <v>106.31</v>
      </c>
      <c r="L24" s="196">
        <f>PPCL_NG!S24+PPCL_Spot!S24+GT_NG!S24+GT_Spot!S24+Bawana_NG!S24+Bawana_RLNG!S24+Bawana_Spot!S24</f>
        <v>106.33063061228981</v>
      </c>
      <c r="M24" s="197">
        <f t="shared" si="3"/>
        <v>-2.0630612289807004E-2</v>
      </c>
      <c r="N24" s="196">
        <f>PPCL_NG!M24+PPCL_Spot!M24+GT_NG!M24+GT_Spot!M24+Bawana_NG!M24+Bawana_RLNG!M24+Bawana_Spot!M24</f>
        <v>165.68</v>
      </c>
      <c r="O24" s="196">
        <f>PPCL_NG!T24+PPCL_Spot!T24+GT_NG!T24+GT_Spot!T24+Bawana_NG!T24+Bawana_RLNG!T24+Bawana_Spot!T24</f>
        <v>165.78034648271554</v>
      </c>
      <c r="P24" s="197">
        <f t="shared" si="4"/>
        <v>-0.10034648271553692</v>
      </c>
      <c r="Q24" s="197">
        <f t="shared" si="5"/>
        <v>-0.34000000000006025</v>
      </c>
    </row>
    <row r="25" spans="1:17">
      <c r="A25" s="33" t="s">
        <v>67</v>
      </c>
      <c r="B25" s="196">
        <f>PPCL_NG!I25+PPCL_Spot!I25+GT_NG!I25+GT_Spot!I25+Bawana_NG!I25+Bawana_RLNG!I25+Bawana_Spot!I25</f>
        <v>327.88</v>
      </c>
      <c r="C25" s="196">
        <f>PPCL_NG!P25+PPCL_Spot!P25+GT_NG!P25+GT_Spot!P25+Bawana_NG!P25+Bawana_RLNG!P25+Bawana_Spot!P25</f>
        <v>328.01913978560981</v>
      </c>
      <c r="D25" s="197">
        <f t="shared" si="0"/>
        <v>-0.13913978560981377</v>
      </c>
      <c r="E25" s="196">
        <f>PPCL_NG!J25+PPCL_Spot!J25+GT_NG!J25+GT_Spot!J25+Bawana_NG!J25+Bawana_RLNG!J25+Bawana_Spot!J25</f>
        <v>123</v>
      </c>
      <c r="F25" s="196">
        <f>PPCL_NG!Q25+PPCL_Spot!Q25+GT_NG!Q25+GT_Spot!Q25+Bawana_NG!Q25+Bawana_RLNG!Q25+Bawana_Spot!Q25</f>
        <v>123.08009777791611</v>
      </c>
      <c r="G25" s="197">
        <f t="shared" si="1"/>
        <v>-8.0097777916108726E-2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23.439785341468795</v>
      </c>
      <c r="J25" s="197">
        <f t="shared" si="2"/>
        <v>2.1465853120616885E-4</v>
      </c>
      <c r="K25" s="196">
        <f>PPCL_NG!L25+PPCL_Spot!L25+GT_NG!L25+GT_Spot!L25+Bawana_NG!L25+Bawana_RLNG!L25+Bawana_Spot!L25</f>
        <v>106.31</v>
      </c>
      <c r="L25" s="196">
        <f>PPCL_NG!S25+PPCL_Spot!S25+GT_NG!S25+GT_Spot!S25+Bawana_NG!S25+Bawana_RLNG!S25+Bawana_Spot!S25</f>
        <v>106.33063061228981</v>
      </c>
      <c r="M25" s="197">
        <f t="shared" si="3"/>
        <v>-2.0630612289807004E-2</v>
      </c>
      <c r="N25" s="196">
        <f>PPCL_NG!M25+PPCL_Spot!M25+GT_NG!M25+GT_Spot!M25+Bawana_NG!M25+Bawana_RLNG!M25+Bawana_Spot!M25</f>
        <v>165.68</v>
      </c>
      <c r="O25" s="196">
        <f>PPCL_NG!T25+PPCL_Spot!T25+GT_NG!T25+GT_Spot!T25+Bawana_NG!T25+Bawana_RLNG!T25+Bawana_Spot!T25</f>
        <v>165.78034648271554</v>
      </c>
      <c r="P25" s="197">
        <f t="shared" si="4"/>
        <v>-0.10034648271553692</v>
      </c>
      <c r="Q25" s="197">
        <f t="shared" si="5"/>
        <v>-0.34000000000006025</v>
      </c>
    </row>
    <row r="26" spans="1:17">
      <c r="A26" s="33" t="s">
        <v>68</v>
      </c>
      <c r="B26" s="196">
        <f>PPCL_NG!I26+PPCL_Spot!I26+GT_NG!I26+GT_Spot!I26+Bawana_NG!I26+Bawana_RLNG!I26+Bawana_Spot!I26</f>
        <v>327.88</v>
      </c>
      <c r="C26" s="196">
        <f>PPCL_NG!P26+PPCL_Spot!P26+GT_NG!P26+GT_Spot!P26+Bawana_NG!P26+Bawana_RLNG!P26+Bawana_Spot!P26</f>
        <v>328.01913978560981</v>
      </c>
      <c r="D26" s="197">
        <f t="shared" si="0"/>
        <v>-0.13913978560981377</v>
      </c>
      <c r="E26" s="196">
        <f>PPCL_NG!J26+PPCL_Spot!J26+GT_NG!J26+GT_Spot!J26+Bawana_NG!J26+Bawana_RLNG!J26+Bawana_Spot!J26</f>
        <v>123</v>
      </c>
      <c r="F26" s="196">
        <f>PPCL_NG!Q26+PPCL_Spot!Q26+GT_NG!Q26+GT_Spot!Q26+Bawana_NG!Q26+Bawana_RLNG!Q26+Bawana_Spot!Q26</f>
        <v>123.08009777791611</v>
      </c>
      <c r="G26" s="197">
        <f t="shared" si="1"/>
        <v>-8.0097777916108726E-2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23.439785341468795</v>
      </c>
      <c r="J26" s="197">
        <f t="shared" si="2"/>
        <v>2.1465853120616885E-4</v>
      </c>
      <c r="K26" s="196">
        <f>PPCL_NG!L26+PPCL_Spot!L26+GT_NG!L26+GT_Spot!L26+Bawana_NG!L26+Bawana_RLNG!L26+Bawana_Spot!L26</f>
        <v>106.31</v>
      </c>
      <c r="L26" s="196">
        <f>PPCL_NG!S26+PPCL_Spot!S26+GT_NG!S26+GT_Spot!S26+Bawana_NG!S26+Bawana_RLNG!S26+Bawana_Spot!S26</f>
        <v>106.33063061228981</v>
      </c>
      <c r="M26" s="197">
        <f t="shared" si="3"/>
        <v>-2.0630612289807004E-2</v>
      </c>
      <c r="N26" s="196">
        <f>PPCL_NG!M26+PPCL_Spot!M26+GT_NG!M26+GT_Spot!M26+Bawana_NG!M26+Bawana_RLNG!M26+Bawana_Spot!M26</f>
        <v>165.68</v>
      </c>
      <c r="O26" s="196">
        <f>PPCL_NG!T26+PPCL_Spot!T26+GT_NG!T26+GT_Spot!T26+Bawana_NG!T26+Bawana_RLNG!T26+Bawana_Spot!T26</f>
        <v>165.78034648271554</v>
      </c>
      <c r="P26" s="197">
        <f t="shared" si="4"/>
        <v>-0.10034648271553692</v>
      </c>
      <c r="Q26" s="197">
        <f t="shared" si="5"/>
        <v>-0.34000000000006025</v>
      </c>
    </row>
    <row r="27" spans="1:17">
      <c r="A27" s="33" t="s">
        <v>69</v>
      </c>
      <c r="B27" s="196">
        <f>PPCL_NG!I27+PPCL_Spot!I27+GT_NG!I27+GT_Spot!I27+Bawana_NG!I27+Bawana_RLNG!I27+Bawana_Spot!I27</f>
        <v>327.88</v>
      </c>
      <c r="C27" s="196">
        <f>PPCL_NG!P27+PPCL_Spot!P27+GT_NG!P27+GT_Spot!P27+Bawana_NG!P27+Bawana_RLNG!P27+Bawana_Spot!P27</f>
        <v>328.01913978560981</v>
      </c>
      <c r="D27" s="197">
        <f t="shared" si="0"/>
        <v>-0.13913978560981377</v>
      </c>
      <c r="E27" s="196">
        <f>PPCL_NG!J27+PPCL_Spot!J27+GT_NG!J27+GT_Spot!J27+Bawana_NG!J27+Bawana_RLNG!J27+Bawana_Spot!J27</f>
        <v>123</v>
      </c>
      <c r="F27" s="196">
        <f>PPCL_NG!Q27+PPCL_Spot!Q27+GT_NG!Q27+GT_Spot!Q27+Bawana_NG!Q27+Bawana_RLNG!Q27+Bawana_Spot!Q27</f>
        <v>123.08009777791611</v>
      </c>
      <c r="G27" s="197">
        <f t="shared" si="1"/>
        <v>-8.0097777916108726E-2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23.439785341468795</v>
      </c>
      <c r="J27" s="197">
        <f t="shared" si="2"/>
        <v>2.1465853120616885E-4</v>
      </c>
      <c r="K27" s="196">
        <f>PPCL_NG!L27+PPCL_Spot!L27+GT_NG!L27+GT_Spot!L27+Bawana_NG!L27+Bawana_RLNG!L27+Bawana_Spot!L27</f>
        <v>106.31</v>
      </c>
      <c r="L27" s="196">
        <f>PPCL_NG!S27+PPCL_Spot!S27+GT_NG!S27+GT_Spot!S27+Bawana_NG!S27+Bawana_RLNG!S27+Bawana_Spot!S27</f>
        <v>106.33063061228981</v>
      </c>
      <c r="M27" s="197">
        <f t="shared" si="3"/>
        <v>-2.0630612289807004E-2</v>
      </c>
      <c r="N27" s="196">
        <f>PPCL_NG!M27+PPCL_Spot!M27+GT_NG!M27+GT_Spot!M27+Bawana_NG!M27+Bawana_RLNG!M27+Bawana_Spot!M27</f>
        <v>165.68</v>
      </c>
      <c r="O27" s="196">
        <f>PPCL_NG!T27+PPCL_Spot!T27+GT_NG!T27+GT_Spot!T27+Bawana_NG!T27+Bawana_RLNG!T27+Bawana_Spot!T27</f>
        <v>165.78034648271554</v>
      </c>
      <c r="P27" s="197">
        <f t="shared" si="4"/>
        <v>-0.10034648271553692</v>
      </c>
      <c r="Q27" s="197">
        <f t="shared" si="5"/>
        <v>-0.34000000000006025</v>
      </c>
    </row>
    <row r="28" spans="1:17">
      <c r="A28" s="33" t="s">
        <v>70</v>
      </c>
      <c r="B28" s="196">
        <f>PPCL_NG!I28+PPCL_Spot!I28+GT_NG!I28+GT_Spot!I28+Bawana_NG!I28+Bawana_RLNG!I28+Bawana_Spot!I28</f>
        <v>327.88</v>
      </c>
      <c r="C28" s="196">
        <f>PPCL_NG!P28+PPCL_Spot!P28+GT_NG!P28+GT_Spot!P28+Bawana_NG!P28+Bawana_RLNG!P28+Bawana_Spot!P28</f>
        <v>328.01913978560981</v>
      </c>
      <c r="D28" s="197">
        <f t="shared" si="0"/>
        <v>-0.13913978560981377</v>
      </c>
      <c r="E28" s="196">
        <f>PPCL_NG!J28+PPCL_Spot!J28+GT_NG!J28+GT_Spot!J28+Bawana_NG!J28+Bawana_RLNG!J28+Bawana_Spot!J28</f>
        <v>123</v>
      </c>
      <c r="F28" s="196">
        <f>PPCL_NG!Q28+PPCL_Spot!Q28+GT_NG!Q28+GT_Spot!Q28+Bawana_NG!Q28+Bawana_RLNG!Q28+Bawana_Spot!Q28</f>
        <v>123.08009777791611</v>
      </c>
      <c r="G28" s="197">
        <f t="shared" si="1"/>
        <v>-8.0097777916108726E-2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23.439785341468795</v>
      </c>
      <c r="J28" s="197">
        <f t="shared" si="2"/>
        <v>2.1465853120616885E-4</v>
      </c>
      <c r="K28" s="196">
        <f>PPCL_NG!L28+PPCL_Spot!L28+GT_NG!L28+GT_Spot!L28+Bawana_NG!L28+Bawana_RLNG!L28+Bawana_Spot!L28</f>
        <v>106.31</v>
      </c>
      <c r="L28" s="196">
        <f>PPCL_NG!S28+PPCL_Spot!S28+GT_NG!S28+GT_Spot!S28+Bawana_NG!S28+Bawana_RLNG!S28+Bawana_Spot!S28</f>
        <v>106.33063061228981</v>
      </c>
      <c r="M28" s="197">
        <f t="shared" si="3"/>
        <v>-2.0630612289807004E-2</v>
      </c>
      <c r="N28" s="196">
        <f>PPCL_NG!M28+PPCL_Spot!M28+GT_NG!M28+GT_Spot!M28+Bawana_NG!M28+Bawana_RLNG!M28+Bawana_Spot!M28</f>
        <v>165.68</v>
      </c>
      <c r="O28" s="196">
        <f>PPCL_NG!T28+PPCL_Spot!T28+GT_NG!T28+GT_Spot!T28+Bawana_NG!T28+Bawana_RLNG!T28+Bawana_Spot!T28</f>
        <v>165.78034648271554</v>
      </c>
      <c r="P28" s="197">
        <f t="shared" si="4"/>
        <v>-0.10034648271553692</v>
      </c>
      <c r="Q28" s="197">
        <f t="shared" si="5"/>
        <v>-0.34000000000006025</v>
      </c>
    </row>
    <row r="29" spans="1:17">
      <c r="A29" s="33" t="s">
        <v>71</v>
      </c>
      <c r="B29" s="196">
        <f>PPCL_NG!I29+PPCL_Spot!I29+GT_NG!I29+GT_Spot!I29+Bawana_NG!I29+Bawana_RLNG!I29+Bawana_Spot!I29</f>
        <v>327.88</v>
      </c>
      <c r="C29" s="196">
        <f>PPCL_NG!P29+PPCL_Spot!P29+GT_NG!P29+GT_Spot!P29+Bawana_NG!P29+Bawana_RLNG!P29+Bawana_Spot!P29</f>
        <v>328.01913978560981</v>
      </c>
      <c r="D29" s="197">
        <f t="shared" si="0"/>
        <v>-0.13913978560981377</v>
      </c>
      <c r="E29" s="196">
        <f>PPCL_NG!J29+PPCL_Spot!J29+GT_NG!J29+GT_Spot!J29+Bawana_NG!J29+Bawana_RLNG!J29+Bawana_Spot!J29</f>
        <v>123</v>
      </c>
      <c r="F29" s="196">
        <f>PPCL_NG!Q29+PPCL_Spot!Q29+GT_NG!Q29+GT_Spot!Q29+Bawana_NG!Q29+Bawana_RLNG!Q29+Bawana_Spot!Q29</f>
        <v>123.08009777791611</v>
      </c>
      <c r="G29" s="197">
        <f t="shared" si="1"/>
        <v>-8.0097777916108726E-2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23.439785341468795</v>
      </c>
      <c r="J29" s="197">
        <f t="shared" si="2"/>
        <v>2.1465853120616885E-4</v>
      </c>
      <c r="K29" s="196">
        <f>PPCL_NG!L29+PPCL_Spot!L29+GT_NG!L29+GT_Spot!L29+Bawana_NG!L29+Bawana_RLNG!L29+Bawana_Spot!L29</f>
        <v>106.31</v>
      </c>
      <c r="L29" s="196">
        <f>PPCL_NG!S29+PPCL_Spot!S29+GT_NG!S29+GT_Spot!S29+Bawana_NG!S29+Bawana_RLNG!S29+Bawana_Spot!S29</f>
        <v>106.33063061228981</v>
      </c>
      <c r="M29" s="197">
        <f t="shared" si="3"/>
        <v>-2.0630612289807004E-2</v>
      </c>
      <c r="N29" s="196">
        <f>PPCL_NG!M29+PPCL_Spot!M29+GT_NG!M29+GT_Spot!M29+Bawana_NG!M29+Bawana_RLNG!M29+Bawana_Spot!M29</f>
        <v>165.68</v>
      </c>
      <c r="O29" s="196">
        <f>PPCL_NG!T29+PPCL_Spot!T29+GT_NG!T29+GT_Spot!T29+Bawana_NG!T29+Bawana_RLNG!T29+Bawana_Spot!T29</f>
        <v>165.78034648271554</v>
      </c>
      <c r="P29" s="197">
        <f t="shared" si="4"/>
        <v>-0.10034648271553692</v>
      </c>
      <c r="Q29" s="197">
        <f t="shared" si="5"/>
        <v>-0.34000000000006025</v>
      </c>
    </row>
    <row r="30" spans="1:17">
      <c r="A30" s="33" t="s">
        <v>72</v>
      </c>
      <c r="B30" s="196">
        <f>PPCL_NG!I30+PPCL_Spot!I30+GT_NG!I30+GT_Spot!I30+Bawana_NG!I30+Bawana_RLNG!I30+Bawana_Spot!I30</f>
        <v>327.88</v>
      </c>
      <c r="C30" s="196">
        <f>PPCL_NG!P30+PPCL_Spot!P30+GT_NG!P30+GT_Spot!P30+Bawana_NG!P30+Bawana_RLNG!P30+Bawana_Spot!P30</f>
        <v>328.01913978560981</v>
      </c>
      <c r="D30" s="197">
        <f t="shared" si="0"/>
        <v>-0.13913978560981377</v>
      </c>
      <c r="E30" s="196">
        <f>PPCL_NG!J30+PPCL_Spot!J30+GT_NG!J30+GT_Spot!J30+Bawana_NG!J30+Bawana_RLNG!J30+Bawana_Spot!J30</f>
        <v>123</v>
      </c>
      <c r="F30" s="196">
        <f>PPCL_NG!Q30+PPCL_Spot!Q30+GT_NG!Q30+GT_Spot!Q30+Bawana_NG!Q30+Bawana_RLNG!Q30+Bawana_Spot!Q30</f>
        <v>123.08009777791611</v>
      </c>
      <c r="G30" s="197">
        <f t="shared" si="1"/>
        <v>-8.0097777916108726E-2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23.439785341468795</v>
      </c>
      <c r="J30" s="197">
        <f t="shared" si="2"/>
        <v>2.1465853120616885E-4</v>
      </c>
      <c r="K30" s="196">
        <f>PPCL_NG!L30+PPCL_Spot!L30+GT_NG!L30+GT_Spot!L30+Bawana_NG!L30+Bawana_RLNG!L30+Bawana_Spot!L30</f>
        <v>106.31</v>
      </c>
      <c r="L30" s="196">
        <f>PPCL_NG!S30+PPCL_Spot!S30+GT_NG!S30+GT_Spot!S30+Bawana_NG!S30+Bawana_RLNG!S30+Bawana_Spot!S30</f>
        <v>106.33063061228981</v>
      </c>
      <c r="M30" s="197">
        <f t="shared" si="3"/>
        <v>-2.0630612289807004E-2</v>
      </c>
      <c r="N30" s="196">
        <f>PPCL_NG!M30+PPCL_Spot!M30+GT_NG!M30+GT_Spot!M30+Bawana_NG!M30+Bawana_RLNG!M30+Bawana_Spot!M30</f>
        <v>165.68</v>
      </c>
      <c r="O30" s="196">
        <f>PPCL_NG!T30+PPCL_Spot!T30+GT_NG!T30+GT_Spot!T30+Bawana_NG!T30+Bawana_RLNG!T30+Bawana_Spot!T30</f>
        <v>165.78034648271554</v>
      </c>
      <c r="P30" s="197">
        <f t="shared" si="4"/>
        <v>-0.10034648271553692</v>
      </c>
      <c r="Q30" s="197">
        <f t="shared" si="5"/>
        <v>-0.34000000000006025</v>
      </c>
    </row>
    <row r="31" spans="1:17">
      <c r="A31" s="33" t="s">
        <v>73</v>
      </c>
      <c r="B31" s="196">
        <f>PPCL_NG!I31+PPCL_Spot!I31+GT_NG!I31+GT_Spot!I31+Bawana_NG!I31+Bawana_RLNG!I31+Bawana_Spot!I31</f>
        <v>327.88</v>
      </c>
      <c r="C31" s="196">
        <f>PPCL_NG!P31+PPCL_Spot!P31+GT_NG!P31+GT_Spot!P31+Bawana_NG!P31+Bawana_RLNG!P31+Bawana_Spot!P31</f>
        <v>328.01913978560981</v>
      </c>
      <c r="D31" s="197">
        <f t="shared" si="0"/>
        <v>-0.13913978560981377</v>
      </c>
      <c r="E31" s="196">
        <f>PPCL_NG!J31+PPCL_Spot!J31+GT_NG!J31+GT_Spot!J31+Bawana_NG!J31+Bawana_RLNG!J31+Bawana_Spot!J31</f>
        <v>123</v>
      </c>
      <c r="F31" s="196">
        <f>PPCL_NG!Q31+PPCL_Spot!Q31+GT_NG!Q31+GT_Spot!Q31+Bawana_NG!Q31+Bawana_RLNG!Q31+Bawana_Spot!Q31</f>
        <v>123.08009777791611</v>
      </c>
      <c r="G31" s="197">
        <f t="shared" si="1"/>
        <v>-8.0097777916108726E-2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23.439785341468795</v>
      </c>
      <c r="J31" s="197">
        <f t="shared" si="2"/>
        <v>2.1465853120616885E-4</v>
      </c>
      <c r="K31" s="196">
        <f>PPCL_NG!L31+PPCL_Spot!L31+GT_NG!L31+GT_Spot!L31+Bawana_NG!L31+Bawana_RLNG!L31+Bawana_Spot!L31</f>
        <v>106.31</v>
      </c>
      <c r="L31" s="196">
        <f>PPCL_NG!S31+PPCL_Spot!S31+GT_NG!S31+GT_Spot!S31+Bawana_NG!S31+Bawana_RLNG!S31+Bawana_Spot!S31</f>
        <v>106.33063061228981</v>
      </c>
      <c r="M31" s="197">
        <f t="shared" si="3"/>
        <v>-2.0630612289807004E-2</v>
      </c>
      <c r="N31" s="196">
        <f>PPCL_NG!M31+PPCL_Spot!M31+GT_NG!M31+GT_Spot!M31+Bawana_NG!M31+Bawana_RLNG!M31+Bawana_Spot!M31</f>
        <v>165.68</v>
      </c>
      <c r="O31" s="196">
        <f>PPCL_NG!T31+PPCL_Spot!T31+GT_NG!T31+GT_Spot!T31+Bawana_NG!T31+Bawana_RLNG!T31+Bawana_Spot!T31</f>
        <v>165.78034648271554</v>
      </c>
      <c r="P31" s="197">
        <f t="shared" si="4"/>
        <v>-0.10034648271553692</v>
      </c>
      <c r="Q31" s="197">
        <f t="shared" si="5"/>
        <v>-0.34000000000006025</v>
      </c>
    </row>
    <row r="32" spans="1:17">
      <c r="A32" s="33" t="s">
        <v>74</v>
      </c>
      <c r="B32" s="196">
        <f>PPCL_NG!I32+PPCL_Spot!I32+GT_NG!I32+GT_Spot!I32+Bawana_NG!I32+Bawana_RLNG!I32+Bawana_Spot!I32</f>
        <v>327.88</v>
      </c>
      <c r="C32" s="196">
        <f>PPCL_NG!P32+PPCL_Spot!P32+GT_NG!P32+GT_Spot!P32+Bawana_NG!P32+Bawana_RLNG!P32+Bawana_Spot!P32</f>
        <v>328.01913978560981</v>
      </c>
      <c r="D32" s="197">
        <f t="shared" si="0"/>
        <v>-0.13913978560981377</v>
      </c>
      <c r="E32" s="196">
        <f>PPCL_NG!J32+PPCL_Spot!J32+GT_NG!J32+GT_Spot!J32+Bawana_NG!J32+Bawana_RLNG!J32+Bawana_Spot!J32</f>
        <v>123</v>
      </c>
      <c r="F32" s="196">
        <f>PPCL_NG!Q32+PPCL_Spot!Q32+GT_NG!Q32+GT_Spot!Q32+Bawana_NG!Q32+Bawana_RLNG!Q32+Bawana_Spot!Q32</f>
        <v>123.08009777791611</v>
      </c>
      <c r="G32" s="197">
        <f t="shared" si="1"/>
        <v>-8.0097777916108726E-2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23.439785341468795</v>
      </c>
      <c r="J32" s="197">
        <f t="shared" si="2"/>
        <v>2.1465853120616885E-4</v>
      </c>
      <c r="K32" s="196">
        <f>PPCL_NG!L32+PPCL_Spot!L32+GT_NG!L32+GT_Spot!L32+Bawana_NG!L32+Bawana_RLNG!L32+Bawana_Spot!L32</f>
        <v>106.31</v>
      </c>
      <c r="L32" s="196">
        <f>PPCL_NG!S32+PPCL_Spot!S32+GT_NG!S32+GT_Spot!S32+Bawana_NG!S32+Bawana_RLNG!S32+Bawana_Spot!S32</f>
        <v>106.33063061228981</v>
      </c>
      <c r="M32" s="197">
        <f t="shared" si="3"/>
        <v>-2.0630612289807004E-2</v>
      </c>
      <c r="N32" s="196">
        <f>PPCL_NG!M32+PPCL_Spot!M32+GT_NG!M32+GT_Spot!M32+Bawana_NG!M32+Bawana_RLNG!M32+Bawana_Spot!M32</f>
        <v>165.68</v>
      </c>
      <c r="O32" s="196">
        <f>PPCL_NG!T32+PPCL_Spot!T32+GT_NG!T32+GT_Spot!T32+Bawana_NG!T32+Bawana_RLNG!T32+Bawana_Spot!T32</f>
        <v>165.78034648271554</v>
      </c>
      <c r="P32" s="197">
        <f t="shared" si="4"/>
        <v>-0.10034648271553692</v>
      </c>
      <c r="Q32" s="197">
        <f t="shared" si="5"/>
        <v>-0.34000000000006025</v>
      </c>
    </row>
    <row r="33" spans="1:17">
      <c r="A33" s="33" t="s">
        <v>75</v>
      </c>
      <c r="B33" s="196">
        <f>PPCL_NG!I33+PPCL_Spot!I33+GT_NG!I33+GT_Spot!I33+Bawana_NG!I33+Bawana_RLNG!I33+Bawana_Spot!I33</f>
        <v>327.88</v>
      </c>
      <c r="C33" s="196">
        <f>PPCL_NG!P33+PPCL_Spot!P33+GT_NG!P33+GT_Spot!P33+Bawana_NG!P33+Bawana_RLNG!P33+Bawana_Spot!P33</f>
        <v>328.02408759124086</v>
      </c>
      <c r="D33" s="197">
        <f t="shared" si="0"/>
        <v>-0.14408759124086146</v>
      </c>
      <c r="E33" s="196">
        <f>PPCL_NG!J33+PPCL_Spot!J33+GT_NG!J33+GT_Spot!J33+Bawana_NG!J33+Bawana_RLNG!J33+Bawana_Spot!J33</f>
        <v>123</v>
      </c>
      <c r="F33" s="196">
        <f>PPCL_NG!Q33+PPCL_Spot!Q33+GT_NG!Q33+GT_Spot!Q33+Bawana_NG!Q33+Bawana_RLNG!Q33+Bawana_Spot!Q33</f>
        <v>123.0817518248175</v>
      </c>
      <c r="G33" s="197">
        <f t="shared" si="1"/>
        <v>-8.1751824817501983E-2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23.44</v>
      </c>
      <c r="J33" s="197">
        <f t="shared" si="2"/>
        <v>0</v>
      </c>
      <c r="K33" s="196">
        <f>PPCL_NG!L33+PPCL_Spot!L33+GT_NG!L33+GT_Spot!L33+Bawana_NG!L33+Bawana_RLNG!L33+Bawana_Spot!L33</f>
        <v>106.67</v>
      </c>
      <c r="L33" s="196">
        <f>PPCL_NG!S33+PPCL_Spot!S33+GT_NG!S33+GT_Spot!S33+Bawana_NG!S33+Bawana_RLNG!S33+Bawana_Spot!S33</f>
        <v>106.69125547445256</v>
      </c>
      <c r="M33" s="197">
        <f t="shared" si="3"/>
        <v>-2.1255474452559042E-2</v>
      </c>
      <c r="N33" s="196">
        <f>PPCL_NG!M33+PPCL_Spot!M33+GT_NG!M33+GT_Spot!M33+Bawana_NG!M33+Bawana_RLNG!M33+Bawana_Spot!M33</f>
        <v>165.68</v>
      </c>
      <c r="O33" s="196">
        <f>PPCL_NG!T33+PPCL_Spot!T33+GT_NG!T33+GT_Spot!T33+Bawana_NG!T33+Bawana_RLNG!T33+Bawana_Spot!T33</f>
        <v>165.78290510948904</v>
      </c>
      <c r="P33" s="197">
        <f t="shared" si="4"/>
        <v>-0.1029051094890292</v>
      </c>
      <c r="Q33" s="197">
        <f t="shared" si="5"/>
        <v>-0.34999999999995168</v>
      </c>
    </row>
    <row r="34" spans="1:17">
      <c r="A34" s="33" t="s">
        <v>76</v>
      </c>
      <c r="B34" s="196">
        <f>PPCL_NG!I34+PPCL_Spot!I34+GT_NG!I34+GT_Spot!I34+Bawana_NG!I34+Bawana_RLNG!I34+Bawana_Spot!I34</f>
        <v>327.88</v>
      </c>
      <c r="C34" s="196">
        <f>PPCL_NG!P34+PPCL_Spot!P34+GT_NG!P34+GT_Spot!P34+Bawana_NG!P34+Bawana_RLNG!P34+Bawana_Spot!P34</f>
        <v>328.02408759124086</v>
      </c>
      <c r="D34" s="197">
        <f t="shared" si="0"/>
        <v>-0.14408759124086146</v>
      </c>
      <c r="E34" s="196">
        <f>PPCL_NG!J34+PPCL_Spot!J34+GT_NG!J34+GT_Spot!J34+Bawana_NG!J34+Bawana_RLNG!J34+Bawana_Spot!J34</f>
        <v>123</v>
      </c>
      <c r="F34" s="196">
        <f>PPCL_NG!Q34+PPCL_Spot!Q34+GT_NG!Q34+GT_Spot!Q34+Bawana_NG!Q34+Bawana_RLNG!Q34+Bawana_Spot!Q34</f>
        <v>123.0817518248175</v>
      </c>
      <c r="G34" s="197">
        <f t="shared" si="1"/>
        <v>-8.1751824817501983E-2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23.44</v>
      </c>
      <c r="J34" s="197">
        <f t="shared" si="2"/>
        <v>0</v>
      </c>
      <c r="K34" s="196">
        <f>PPCL_NG!L34+PPCL_Spot!L34+GT_NG!L34+GT_Spot!L34+Bawana_NG!L34+Bawana_RLNG!L34+Bawana_Spot!L34</f>
        <v>106.67</v>
      </c>
      <c r="L34" s="196">
        <f>PPCL_NG!S34+PPCL_Spot!S34+GT_NG!S34+GT_Spot!S34+Bawana_NG!S34+Bawana_RLNG!S34+Bawana_Spot!S34</f>
        <v>106.69125547445256</v>
      </c>
      <c r="M34" s="197">
        <f t="shared" si="3"/>
        <v>-2.1255474452559042E-2</v>
      </c>
      <c r="N34" s="196">
        <f>PPCL_NG!M34+PPCL_Spot!M34+GT_NG!M34+GT_Spot!M34+Bawana_NG!M34+Bawana_RLNG!M34+Bawana_Spot!M34</f>
        <v>165.68</v>
      </c>
      <c r="O34" s="196">
        <f>PPCL_NG!T34+PPCL_Spot!T34+GT_NG!T34+GT_Spot!T34+Bawana_NG!T34+Bawana_RLNG!T34+Bawana_Spot!T34</f>
        <v>165.78290510948904</v>
      </c>
      <c r="P34" s="197">
        <f t="shared" si="4"/>
        <v>-0.1029051094890292</v>
      </c>
      <c r="Q34" s="197">
        <f t="shared" si="5"/>
        <v>-0.34999999999995168</v>
      </c>
    </row>
    <row r="35" spans="1:17">
      <c r="A35" s="33" t="s">
        <v>77</v>
      </c>
      <c r="B35" s="196">
        <f>PPCL_NG!I35+PPCL_Spot!I35+GT_NG!I35+GT_Spot!I35+Bawana_NG!I35+Bawana_RLNG!I35+Bawana_Spot!I35</f>
        <v>328.1</v>
      </c>
      <c r="C35" s="196">
        <f>PPCL_NG!P35+PPCL_Spot!P35+GT_NG!P35+GT_Spot!P35+Bawana_NG!P35+Bawana_RLNG!P35+Bawana_Spot!P35</f>
        <v>328.24408759124083</v>
      </c>
      <c r="D35" s="197">
        <f t="shared" si="0"/>
        <v>-0.14408759124080461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122.68175182481751</v>
      </c>
      <c r="G35" s="197">
        <f t="shared" si="1"/>
        <v>-8.1751824817516194E-2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106.89</v>
      </c>
      <c r="L35" s="196">
        <f>PPCL_NG!S35+PPCL_Spot!S35+GT_NG!S35+GT_Spot!S35+Bawana_NG!S35+Bawana_RLNG!S35+Bawana_Spot!S35</f>
        <v>106.91125547445256</v>
      </c>
      <c r="M35" s="197">
        <f t="shared" si="3"/>
        <v>-2.1255474452559042E-2</v>
      </c>
      <c r="N35" s="196">
        <f>PPCL_NG!M35+PPCL_Spot!M35+GT_NG!M35+GT_Spot!M35+Bawana_NG!M35+Bawana_RLNG!M35+Bawana_Spot!M35</f>
        <v>165.58999999999997</v>
      </c>
      <c r="O35" s="196">
        <f>PPCL_NG!T35+PPCL_Spot!T35+GT_NG!T35+GT_Spot!T35+Bawana_NG!T35+Bawana_RLNG!T35+Bawana_Spot!T35</f>
        <v>165.69290510948903</v>
      </c>
      <c r="P35" s="197">
        <f t="shared" si="4"/>
        <v>-0.10290510948905762</v>
      </c>
      <c r="Q35" s="197">
        <f t="shared" si="5"/>
        <v>-0.34999999999993747</v>
      </c>
    </row>
    <row r="36" spans="1:17">
      <c r="A36" s="33" t="s">
        <v>78</v>
      </c>
      <c r="B36" s="196">
        <f>PPCL_NG!I36+PPCL_Spot!I36+GT_NG!I36+GT_Spot!I36+Bawana_NG!I36+Bawana_RLNG!I36+Bawana_Spot!I36</f>
        <v>328.1</v>
      </c>
      <c r="C36" s="196">
        <f>PPCL_NG!P36+PPCL_Spot!P36+GT_NG!P36+GT_Spot!P36+Bawana_NG!P36+Bawana_RLNG!P36+Bawana_Spot!P36</f>
        <v>328.24408759124083</v>
      </c>
      <c r="D36" s="197">
        <f t="shared" si="0"/>
        <v>-0.14408759124080461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122.68175182481751</v>
      </c>
      <c r="G36" s="197">
        <f t="shared" si="1"/>
        <v>-8.1751824817516194E-2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106.89</v>
      </c>
      <c r="L36" s="196">
        <f>PPCL_NG!S36+PPCL_Spot!S36+GT_NG!S36+GT_Spot!S36+Bawana_NG!S36+Bawana_RLNG!S36+Bawana_Spot!S36</f>
        <v>106.91125547445256</v>
      </c>
      <c r="M36" s="197">
        <f t="shared" si="3"/>
        <v>-2.1255474452559042E-2</v>
      </c>
      <c r="N36" s="196">
        <f>PPCL_NG!M36+PPCL_Spot!M36+GT_NG!M36+GT_Spot!M36+Bawana_NG!M36+Bawana_RLNG!M36+Bawana_Spot!M36</f>
        <v>165.58999999999997</v>
      </c>
      <c r="O36" s="196">
        <f>PPCL_NG!T36+PPCL_Spot!T36+GT_NG!T36+GT_Spot!T36+Bawana_NG!T36+Bawana_RLNG!T36+Bawana_Spot!T36</f>
        <v>165.69290510948903</v>
      </c>
      <c r="P36" s="197">
        <f t="shared" si="4"/>
        <v>-0.10290510948905762</v>
      </c>
      <c r="Q36" s="197">
        <f t="shared" si="5"/>
        <v>-0.34999999999993747</v>
      </c>
    </row>
    <row r="37" spans="1:17">
      <c r="A37" s="33" t="s">
        <v>79</v>
      </c>
      <c r="B37" s="196">
        <f>PPCL_NG!I37+PPCL_Spot!I37+GT_NG!I37+GT_Spot!I37+Bawana_NG!I37+Bawana_RLNG!I37+Bawana_Spot!I37</f>
        <v>328.1</v>
      </c>
      <c r="C37" s="196">
        <f>PPCL_NG!P37+PPCL_Spot!P37+GT_NG!P37+GT_Spot!P37+Bawana_NG!P37+Bawana_RLNG!P37+Bawana_Spot!P37</f>
        <v>328.24408759124083</v>
      </c>
      <c r="D37" s="197">
        <f t="shared" si="0"/>
        <v>-0.14408759124080461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122.68175182481751</v>
      </c>
      <c r="G37" s="197">
        <f t="shared" si="1"/>
        <v>-8.1751824817516194E-2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106.89</v>
      </c>
      <c r="L37" s="196">
        <f>PPCL_NG!S37+PPCL_Spot!S37+GT_NG!S37+GT_Spot!S37+Bawana_NG!S37+Bawana_RLNG!S37+Bawana_Spot!S37</f>
        <v>106.91125547445256</v>
      </c>
      <c r="M37" s="197">
        <f t="shared" si="3"/>
        <v>-2.1255474452559042E-2</v>
      </c>
      <c r="N37" s="196">
        <f>PPCL_NG!M37+PPCL_Spot!M37+GT_NG!M37+GT_Spot!M37+Bawana_NG!M37+Bawana_RLNG!M37+Bawana_Spot!M37</f>
        <v>165.58999999999997</v>
      </c>
      <c r="O37" s="196">
        <f>PPCL_NG!T37+PPCL_Spot!T37+GT_NG!T37+GT_Spot!T37+Bawana_NG!T37+Bawana_RLNG!T37+Bawana_Spot!T37</f>
        <v>165.69290510948903</v>
      </c>
      <c r="P37" s="197">
        <f t="shared" si="4"/>
        <v>-0.10290510948905762</v>
      </c>
      <c r="Q37" s="197">
        <f t="shared" si="5"/>
        <v>-0.34999999999993747</v>
      </c>
    </row>
    <row r="38" spans="1:17">
      <c r="A38" s="33" t="s">
        <v>80</v>
      </c>
      <c r="B38" s="196">
        <f>PPCL_NG!I38+PPCL_Spot!I38+GT_NG!I38+GT_Spot!I38+Bawana_NG!I38+Bawana_RLNG!I38+Bawana_Spot!I38</f>
        <v>328.1</v>
      </c>
      <c r="C38" s="196">
        <f>PPCL_NG!P38+PPCL_Spot!P38+GT_NG!P38+GT_Spot!P38+Bawana_NG!P38+Bawana_RLNG!P38+Bawana_Spot!P38</f>
        <v>328.24408759124083</v>
      </c>
      <c r="D38" s="197">
        <f t="shared" si="0"/>
        <v>-0.14408759124080461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122.68175182481751</v>
      </c>
      <c r="G38" s="197">
        <f t="shared" si="1"/>
        <v>-8.1751824817516194E-2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106.89</v>
      </c>
      <c r="L38" s="196">
        <f>PPCL_NG!S38+PPCL_Spot!S38+GT_NG!S38+GT_Spot!S38+Bawana_NG!S38+Bawana_RLNG!S38+Bawana_Spot!S38</f>
        <v>106.91125547445256</v>
      </c>
      <c r="M38" s="197">
        <f t="shared" si="3"/>
        <v>-2.1255474452559042E-2</v>
      </c>
      <c r="N38" s="196">
        <f>PPCL_NG!M38+PPCL_Spot!M38+GT_NG!M38+GT_Spot!M38+Bawana_NG!M38+Bawana_RLNG!M38+Bawana_Spot!M38</f>
        <v>165.58999999999997</v>
      </c>
      <c r="O38" s="196">
        <f>PPCL_NG!T38+PPCL_Spot!T38+GT_NG!T38+GT_Spot!T38+Bawana_NG!T38+Bawana_RLNG!T38+Bawana_Spot!T38</f>
        <v>165.69290510948903</v>
      </c>
      <c r="P38" s="197">
        <f t="shared" si="4"/>
        <v>-0.10290510948905762</v>
      </c>
      <c r="Q38" s="197">
        <f t="shared" si="5"/>
        <v>-0.34999999999993747</v>
      </c>
    </row>
    <row r="39" spans="1:17">
      <c r="A39" s="33" t="s">
        <v>81</v>
      </c>
      <c r="B39" s="196">
        <f>PPCL_NG!I39+PPCL_Spot!I39+GT_NG!I39+GT_Spot!I39+Bawana_NG!I39+Bawana_RLNG!I39+Bawana_Spot!I39</f>
        <v>328.1</v>
      </c>
      <c r="C39" s="196">
        <f>PPCL_NG!P39+PPCL_Spot!P39+GT_NG!P39+GT_Spot!P39+Bawana_NG!P39+Bawana_RLNG!P39+Bawana_Spot!P39</f>
        <v>328.12058394160584</v>
      </c>
      <c r="D39" s="197">
        <f t="shared" si="0"/>
        <v>-2.058394160582111E-2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122.61167883211678</v>
      </c>
      <c r="G39" s="197">
        <f t="shared" si="1"/>
        <v>-1.1678832116785998E-2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106.89</v>
      </c>
      <c r="L39" s="196">
        <f>PPCL_NG!S39+PPCL_Spot!S39+GT_NG!S39+GT_Spot!S39+Bawana_NG!S39+Bawana_RLNG!S39+Bawana_Spot!S39</f>
        <v>106.89303649635036</v>
      </c>
      <c r="M39" s="197">
        <f t="shared" si="3"/>
        <v>-3.0364963503615172E-3</v>
      </c>
      <c r="N39" s="196">
        <f>PPCL_NG!M39+PPCL_Spot!M39+GT_NG!M39+GT_Spot!M39+Bawana_NG!M39+Bawana_RLNG!M39+Bawana_Spot!M39</f>
        <v>165.58999999999997</v>
      </c>
      <c r="O39" s="196">
        <f>PPCL_NG!T39+PPCL_Spot!T39+GT_NG!T39+GT_Spot!T39+Bawana_NG!T39+Bawana_RLNG!T39+Bawana_Spot!T39</f>
        <v>165.604700729927</v>
      </c>
      <c r="P39" s="197">
        <f t="shared" si="4"/>
        <v>-1.4700729927028533E-2</v>
      </c>
      <c r="Q39" s="197">
        <f t="shared" si="5"/>
        <v>-4.9999999999997158E-2</v>
      </c>
    </row>
    <row r="40" spans="1:17">
      <c r="A40" s="33" t="s">
        <v>82</v>
      </c>
      <c r="B40" s="196">
        <f>PPCL_NG!I40+PPCL_Spot!I40+GT_NG!I40+GT_Spot!I40+Bawana_NG!I40+Bawana_RLNG!I40+Bawana_Spot!I40</f>
        <v>328.1</v>
      </c>
      <c r="C40" s="196">
        <f>PPCL_NG!P40+PPCL_Spot!P40+GT_NG!P40+GT_Spot!P40+Bawana_NG!P40+Bawana_RLNG!P40+Bawana_Spot!P40</f>
        <v>328.12058394160584</v>
      </c>
      <c r="D40" s="197">
        <f t="shared" si="0"/>
        <v>-2.058394160582111E-2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122.61167883211678</v>
      </c>
      <c r="G40" s="197">
        <f t="shared" si="1"/>
        <v>-1.1678832116785998E-2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106.89</v>
      </c>
      <c r="L40" s="196">
        <f>PPCL_NG!S40+PPCL_Spot!S40+GT_NG!S40+GT_Spot!S40+Bawana_NG!S40+Bawana_RLNG!S40+Bawana_Spot!S40</f>
        <v>106.89303649635036</v>
      </c>
      <c r="M40" s="197">
        <f t="shared" si="3"/>
        <v>-3.0364963503615172E-3</v>
      </c>
      <c r="N40" s="196">
        <f>PPCL_NG!M40+PPCL_Spot!M40+GT_NG!M40+GT_Spot!M40+Bawana_NG!M40+Bawana_RLNG!M40+Bawana_Spot!M40</f>
        <v>165.58999999999997</v>
      </c>
      <c r="O40" s="196">
        <f>PPCL_NG!T40+PPCL_Spot!T40+GT_NG!T40+GT_Spot!T40+Bawana_NG!T40+Bawana_RLNG!T40+Bawana_Spot!T40</f>
        <v>165.604700729927</v>
      </c>
      <c r="P40" s="197">
        <f t="shared" si="4"/>
        <v>-1.4700729927028533E-2</v>
      </c>
      <c r="Q40" s="197">
        <f t="shared" si="5"/>
        <v>-4.9999999999997158E-2</v>
      </c>
    </row>
    <row r="41" spans="1:17">
      <c r="A41" s="33" t="s">
        <v>83</v>
      </c>
      <c r="B41" s="196">
        <f>PPCL_NG!I41+PPCL_Spot!I41+GT_NG!I41+GT_Spot!I41+Bawana_NG!I41+Bawana_RLNG!I41+Bawana_Spot!I41</f>
        <v>328.1</v>
      </c>
      <c r="C41" s="196">
        <f>PPCL_NG!P41+PPCL_Spot!P41+GT_NG!P41+GT_Spot!P41+Bawana_NG!P41+Bawana_RLNG!P41+Bawana_Spot!P41</f>
        <v>328.12058394160584</v>
      </c>
      <c r="D41" s="197">
        <f t="shared" si="0"/>
        <v>-2.058394160582111E-2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122.61167883211678</v>
      </c>
      <c r="G41" s="197">
        <f t="shared" si="1"/>
        <v>-1.1678832116785998E-2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106.89</v>
      </c>
      <c r="L41" s="196">
        <f>PPCL_NG!S41+PPCL_Spot!S41+GT_NG!S41+GT_Spot!S41+Bawana_NG!S41+Bawana_RLNG!S41+Bawana_Spot!S41</f>
        <v>106.89303649635036</v>
      </c>
      <c r="M41" s="197">
        <f t="shared" si="3"/>
        <v>-3.0364963503615172E-3</v>
      </c>
      <c r="N41" s="196">
        <f>PPCL_NG!M41+PPCL_Spot!M41+GT_NG!M41+GT_Spot!M41+Bawana_NG!M41+Bawana_RLNG!M41+Bawana_Spot!M41</f>
        <v>165.58999999999997</v>
      </c>
      <c r="O41" s="196">
        <f>PPCL_NG!T41+PPCL_Spot!T41+GT_NG!T41+GT_Spot!T41+Bawana_NG!T41+Bawana_RLNG!T41+Bawana_Spot!T41</f>
        <v>165.604700729927</v>
      </c>
      <c r="P41" s="197">
        <f t="shared" si="4"/>
        <v>-1.4700729927028533E-2</v>
      </c>
      <c r="Q41" s="197">
        <f t="shared" si="5"/>
        <v>-4.9999999999997158E-2</v>
      </c>
    </row>
    <row r="42" spans="1:17">
      <c r="A42" s="33" t="s">
        <v>84</v>
      </c>
      <c r="B42" s="196">
        <f>PPCL_NG!I42+PPCL_Spot!I42+GT_NG!I42+GT_Spot!I42+Bawana_NG!I42+Bawana_RLNG!I42+Bawana_Spot!I42</f>
        <v>328.1</v>
      </c>
      <c r="C42" s="196">
        <f>PPCL_NG!P42+PPCL_Spot!P42+GT_NG!P42+GT_Spot!P42+Bawana_NG!P42+Bawana_RLNG!P42+Bawana_Spot!P42</f>
        <v>328.12058394160584</v>
      </c>
      <c r="D42" s="197">
        <f t="shared" si="0"/>
        <v>-2.058394160582111E-2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122.61167883211678</v>
      </c>
      <c r="G42" s="197">
        <f t="shared" si="1"/>
        <v>-1.1678832116785998E-2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106.89</v>
      </c>
      <c r="L42" s="196">
        <f>PPCL_NG!S42+PPCL_Spot!S42+GT_NG!S42+GT_Spot!S42+Bawana_NG!S42+Bawana_RLNG!S42+Bawana_Spot!S42</f>
        <v>106.89303649635036</v>
      </c>
      <c r="M42" s="197">
        <f t="shared" si="3"/>
        <v>-3.0364963503615172E-3</v>
      </c>
      <c r="N42" s="196">
        <f>PPCL_NG!M42+PPCL_Spot!M42+GT_NG!M42+GT_Spot!M42+Bawana_NG!M42+Bawana_RLNG!M42+Bawana_Spot!M42</f>
        <v>165.58999999999997</v>
      </c>
      <c r="O42" s="196">
        <f>PPCL_NG!T42+PPCL_Spot!T42+GT_NG!T42+GT_Spot!T42+Bawana_NG!T42+Bawana_RLNG!T42+Bawana_Spot!T42</f>
        <v>165.604700729927</v>
      </c>
      <c r="P42" s="197">
        <f t="shared" si="4"/>
        <v>-1.4700729927028533E-2</v>
      </c>
      <c r="Q42" s="197">
        <f t="shared" si="5"/>
        <v>-4.9999999999997158E-2</v>
      </c>
    </row>
    <row r="43" spans="1:17">
      <c r="A43" s="33" t="s">
        <v>85</v>
      </c>
      <c r="B43" s="196">
        <f>PPCL_NG!I43+PPCL_Spot!I43+GT_NG!I43+GT_Spot!I43+Bawana_NG!I43+Bawana_RLNG!I43+Bawana_Spot!I43</f>
        <v>328.1</v>
      </c>
      <c r="C43" s="196">
        <f>PPCL_NG!P43+PPCL_Spot!P43+GT_NG!P43+GT_Spot!P43+Bawana_NG!P43+Bawana_RLNG!P43+Bawana_Spot!P43</f>
        <v>328.12058394160584</v>
      </c>
      <c r="D43" s="197">
        <f t="shared" si="0"/>
        <v>-2.058394160582111E-2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122.61167883211678</v>
      </c>
      <c r="G43" s="197">
        <f t="shared" si="1"/>
        <v>-1.1678832116785998E-2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106.89</v>
      </c>
      <c r="L43" s="196">
        <f>PPCL_NG!S43+PPCL_Spot!S43+GT_NG!S43+GT_Spot!S43+Bawana_NG!S43+Bawana_RLNG!S43+Bawana_Spot!S43</f>
        <v>106.89303649635036</v>
      </c>
      <c r="M43" s="197">
        <f t="shared" si="3"/>
        <v>-3.0364963503615172E-3</v>
      </c>
      <c r="N43" s="196">
        <f>PPCL_NG!M43+PPCL_Spot!M43+GT_NG!M43+GT_Spot!M43+Bawana_NG!M43+Bawana_RLNG!M43+Bawana_Spot!M43</f>
        <v>165.58999999999997</v>
      </c>
      <c r="O43" s="196">
        <f>PPCL_NG!T43+PPCL_Spot!T43+GT_NG!T43+GT_Spot!T43+Bawana_NG!T43+Bawana_RLNG!T43+Bawana_Spot!T43</f>
        <v>165.604700729927</v>
      </c>
      <c r="P43" s="197">
        <f t="shared" si="4"/>
        <v>-1.4700729927028533E-2</v>
      </c>
      <c r="Q43" s="197">
        <f t="shared" si="5"/>
        <v>-4.9999999999997158E-2</v>
      </c>
    </row>
    <row r="44" spans="1:17">
      <c r="A44" s="33" t="s">
        <v>86</v>
      </c>
      <c r="B44" s="196">
        <f>PPCL_NG!I44+PPCL_Spot!I44+GT_NG!I44+GT_Spot!I44+Bawana_NG!I44+Bawana_RLNG!I44+Bawana_Spot!I44</f>
        <v>328.12</v>
      </c>
      <c r="C44" s="196">
        <f>PPCL_NG!P44+PPCL_Spot!P44+GT_NG!P44+GT_Spot!P44+Bawana_NG!P44+Bawana_RLNG!P44+Bawana_Spot!P44</f>
        <v>328.12411781860601</v>
      </c>
      <c r="D44" s="197">
        <f t="shared" si="0"/>
        <v>-4.1178186060051303E-3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122.6023330417031</v>
      </c>
      <c r="G44" s="197">
        <f t="shared" si="1"/>
        <v>-2.3330417031104389E-3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106.89</v>
      </c>
      <c r="L44" s="196">
        <f>PPCL_NG!S44+PPCL_Spot!S44+GT_NG!S44+GT_Spot!S44+Bawana_NG!S44+Bawana_RLNG!S44+Bawana_Spot!S44</f>
        <v>106.89060659084281</v>
      </c>
      <c r="M44" s="197">
        <f t="shared" si="3"/>
        <v>-6.0659084280700881E-4</v>
      </c>
      <c r="N44" s="196">
        <f>PPCL_NG!M44+PPCL_Spot!M44+GT_NG!M44+GT_Spot!M44+Bawana_NG!M44+Bawana_RLNG!M44+Bawana_Spot!M44</f>
        <v>165.61</v>
      </c>
      <c r="O44" s="196">
        <f>PPCL_NG!T44+PPCL_Spot!T44+GT_NG!T44+GT_Spot!T44+Bawana_NG!T44+Bawana_RLNG!T44+Bawana_Spot!T44</f>
        <v>165.61294254884803</v>
      </c>
      <c r="P44" s="197">
        <f t="shared" si="4"/>
        <v>-2.9425488480114836E-3</v>
      </c>
      <c r="Q44" s="197">
        <f t="shared" si="5"/>
        <v>-9.9999999999340616E-3</v>
      </c>
    </row>
    <row r="45" spans="1:17">
      <c r="A45" s="33" t="s">
        <v>87</v>
      </c>
      <c r="B45" s="196">
        <f>PPCL_NG!I45+PPCL_Spot!I45+GT_NG!I45+GT_Spot!I45+Bawana_NG!I45+Bawana_RLNG!I45+Bawana_Spot!I45</f>
        <v>328.12</v>
      </c>
      <c r="C45" s="196">
        <f>PPCL_NG!P45+PPCL_Spot!P45+GT_NG!P45+GT_Spot!P45+Bawana_NG!P45+Bawana_RLNG!P45+Bawana_Spot!P45</f>
        <v>328.12411781860601</v>
      </c>
      <c r="D45" s="197">
        <f t="shared" si="0"/>
        <v>-4.1178186060051303E-3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122.6023330417031</v>
      </c>
      <c r="G45" s="197">
        <f t="shared" si="1"/>
        <v>-2.3330417031104389E-3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106.89</v>
      </c>
      <c r="L45" s="196">
        <f>PPCL_NG!S45+PPCL_Spot!S45+GT_NG!S45+GT_Spot!S45+Bawana_NG!S45+Bawana_RLNG!S45+Bawana_Spot!S45</f>
        <v>106.89060659084281</v>
      </c>
      <c r="M45" s="197">
        <f t="shared" si="3"/>
        <v>-6.0659084280700881E-4</v>
      </c>
      <c r="N45" s="196">
        <f>PPCL_NG!M45+PPCL_Spot!M45+GT_NG!M45+GT_Spot!M45+Bawana_NG!M45+Bawana_RLNG!M45+Bawana_Spot!M45</f>
        <v>165.61</v>
      </c>
      <c r="O45" s="196">
        <f>PPCL_NG!T45+PPCL_Spot!T45+GT_NG!T45+GT_Spot!T45+Bawana_NG!T45+Bawana_RLNG!T45+Bawana_Spot!T45</f>
        <v>165.61294254884803</v>
      </c>
      <c r="P45" s="197">
        <f t="shared" si="4"/>
        <v>-2.9425488480114836E-3</v>
      </c>
      <c r="Q45" s="197">
        <f t="shared" si="5"/>
        <v>-9.9999999999340616E-3</v>
      </c>
    </row>
    <row r="46" spans="1:17">
      <c r="A46" s="33" t="s">
        <v>88</v>
      </c>
      <c r="B46" s="196">
        <f>PPCL_NG!I46+PPCL_Spot!I46+GT_NG!I46+GT_Spot!I46+Bawana_NG!I46+Bawana_RLNG!I46+Bawana_Spot!I46</f>
        <v>328.12</v>
      </c>
      <c r="C46" s="196">
        <f>PPCL_NG!P46+PPCL_Spot!P46+GT_NG!P46+GT_Spot!P46+Bawana_NG!P46+Bawana_RLNG!P46+Bawana_Spot!P46</f>
        <v>328.12411781860601</v>
      </c>
      <c r="D46" s="197">
        <f t="shared" si="0"/>
        <v>-4.1178186060051303E-3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122.6023330417031</v>
      </c>
      <c r="G46" s="197">
        <f t="shared" si="1"/>
        <v>-2.3330417031104389E-3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106.89</v>
      </c>
      <c r="L46" s="196">
        <f>PPCL_NG!S46+PPCL_Spot!S46+GT_NG!S46+GT_Spot!S46+Bawana_NG!S46+Bawana_RLNG!S46+Bawana_Spot!S46</f>
        <v>106.89060659084281</v>
      </c>
      <c r="M46" s="197">
        <f t="shared" si="3"/>
        <v>-6.0659084280700881E-4</v>
      </c>
      <c r="N46" s="196">
        <f>PPCL_NG!M46+PPCL_Spot!M46+GT_NG!M46+GT_Spot!M46+Bawana_NG!M46+Bawana_RLNG!M46+Bawana_Spot!M46</f>
        <v>165.61</v>
      </c>
      <c r="O46" s="196">
        <f>PPCL_NG!T46+PPCL_Spot!T46+GT_NG!T46+GT_Spot!T46+Bawana_NG!T46+Bawana_RLNG!T46+Bawana_Spot!T46</f>
        <v>165.61294254884803</v>
      </c>
      <c r="P46" s="197">
        <f t="shared" si="4"/>
        <v>-2.9425488480114836E-3</v>
      </c>
      <c r="Q46" s="197">
        <f t="shared" si="5"/>
        <v>-9.9999999999340616E-3</v>
      </c>
    </row>
    <row r="47" spans="1:17">
      <c r="A47" s="33" t="s">
        <v>89</v>
      </c>
      <c r="B47" s="196">
        <f>PPCL_NG!I47+PPCL_Spot!I47+GT_NG!I47+GT_Spot!I47+Bawana_NG!I47+Bawana_RLNG!I47+Bawana_Spot!I47</f>
        <v>328.12</v>
      </c>
      <c r="C47" s="196">
        <f>PPCL_NG!P47+PPCL_Spot!P47+GT_NG!P47+GT_Spot!P47+Bawana_NG!P47+Bawana_RLNG!P47+Bawana_Spot!P47</f>
        <v>328.12411781860601</v>
      </c>
      <c r="D47" s="197">
        <f t="shared" si="0"/>
        <v>-4.1178186060051303E-3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122.6023330417031</v>
      </c>
      <c r="G47" s="197">
        <f t="shared" si="1"/>
        <v>-2.3330417031104389E-3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106.89</v>
      </c>
      <c r="L47" s="196">
        <f>PPCL_NG!S47+PPCL_Spot!S47+GT_NG!S47+GT_Spot!S47+Bawana_NG!S47+Bawana_RLNG!S47+Bawana_Spot!S47</f>
        <v>106.89060659084281</v>
      </c>
      <c r="M47" s="197">
        <f t="shared" si="3"/>
        <v>-6.0659084280700881E-4</v>
      </c>
      <c r="N47" s="196">
        <f>PPCL_NG!M47+PPCL_Spot!M47+GT_NG!M47+GT_Spot!M47+Bawana_NG!M47+Bawana_RLNG!M47+Bawana_Spot!M47</f>
        <v>165.61</v>
      </c>
      <c r="O47" s="196">
        <f>PPCL_NG!T47+PPCL_Spot!T47+GT_NG!T47+GT_Spot!T47+Bawana_NG!T47+Bawana_RLNG!T47+Bawana_Spot!T47</f>
        <v>165.61294254884803</v>
      </c>
      <c r="P47" s="197">
        <f t="shared" si="4"/>
        <v>-2.9425488480114836E-3</v>
      </c>
      <c r="Q47" s="197">
        <f t="shared" si="5"/>
        <v>-9.9999999999340616E-3</v>
      </c>
    </row>
    <row r="48" spans="1:17">
      <c r="A48" s="33" t="s">
        <v>90</v>
      </c>
      <c r="B48" s="196">
        <f>PPCL_NG!I48+PPCL_Spot!I48+GT_NG!I48+GT_Spot!I48+Bawana_NG!I48+Bawana_RLNG!I48+Bawana_Spot!I48</f>
        <v>328.12</v>
      </c>
      <c r="C48" s="196">
        <f>PPCL_NG!P48+PPCL_Spot!P48+GT_NG!P48+GT_Spot!P48+Bawana_NG!P48+Bawana_RLNG!P48+Bawana_Spot!P48</f>
        <v>328.12411781860601</v>
      </c>
      <c r="D48" s="197">
        <f t="shared" si="0"/>
        <v>-4.1178186060051303E-3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122.6023330417031</v>
      </c>
      <c r="G48" s="197">
        <f t="shared" si="1"/>
        <v>-2.3330417031104389E-3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106.89</v>
      </c>
      <c r="L48" s="196">
        <f>PPCL_NG!S48+PPCL_Spot!S48+GT_NG!S48+GT_Spot!S48+Bawana_NG!S48+Bawana_RLNG!S48+Bawana_Spot!S48</f>
        <v>106.89060659084281</v>
      </c>
      <c r="M48" s="197">
        <f t="shared" si="3"/>
        <v>-6.0659084280700881E-4</v>
      </c>
      <c r="N48" s="196">
        <f>PPCL_NG!M48+PPCL_Spot!M48+GT_NG!M48+GT_Spot!M48+Bawana_NG!M48+Bawana_RLNG!M48+Bawana_Spot!M48</f>
        <v>165.61</v>
      </c>
      <c r="O48" s="196">
        <f>PPCL_NG!T48+PPCL_Spot!T48+GT_NG!T48+GT_Spot!T48+Bawana_NG!T48+Bawana_RLNG!T48+Bawana_Spot!T48</f>
        <v>165.61294254884803</v>
      </c>
      <c r="P48" s="197">
        <f t="shared" si="4"/>
        <v>-2.9425488480114836E-3</v>
      </c>
      <c r="Q48" s="197">
        <f t="shared" si="5"/>
        <v>-9.9999999999340616E-3</v>
      </c>
    </row>
    <row r="49" spans="1:17">
      <c r="A49" s="33" t="s">
        <v>91</v>
      </c>
      <c r="B49" s="196">
        <f>PPCL_NG!I49+PPCL_Spot!I49+GT_NG!I49+GT_Spot!I49+Bawana_NG!I49+Bawana_RLNG!I49+Bawana_Spot!I49</f>
        <v>328.12</v>
      </c>
      <c r="C49" s="196">
        <f>PPCL_NG!P49+PPCL_Spot!P49+GT_NG!P49+GT_Spot!P49+Bawana_NG!P49+Bawana_RLNG!P49+Bawana_Spot!P49</f>
        <v>328.12411781860601</v>
      </c>
      <c r="D49" s="197">
        <f t="shared" si="0"/>
        <v>-4.1178186060051303E-3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122.6023330417031</v>
      </c>
      <c r="G49" s="197">
        <f t="shared" si="1"/>
        <v>-2.3330417031104389E-3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106.89</v>
      </c>
      <c r="L49" s="196">
        <f>PPCL_NG!S49+PPCL_Spot!S49+GT_NG!S49+GT_Spot!S49+Bawana_NG!S49+Bawana_RLNG!S49+Bawana_Spot!S49</f>
        <v>106.89060659084281</v>
      </c>
      <c r="M49" s="197">
        <f t="shared" si="3"/>
        <v>-6.0659084280700881E-4</v>
      </c>
      <c r="N49" s="196">
        <f>PPCL_NG!M49+PPCL_Spot!M49+GT_NG!M49+GT_Spot!M49+Bawana_NG!M49+Bawana_RLNG!M49+Bawana_Spot!M49</f>
        <v>165.61</v>
      </c>
      <c r="O49" s="196">
        <f>PPCL_NG!T49+PPCL_Spot!T49+GT_NG!T49+GT_Spot!T49+Bawana_NG!T49+Bawana_RLNG!T49+Bawana_Spot!T49</f>
        <v>165.61294254884803</v>
      </c>
      <c r="P49" s="197">
        <f t="shared" si="4"/>
        <v>-2.9425488480114836E-3</v>
      </c>
      <c r="Q49" s="197">
        <f t="shared" si="5"/>
        <v>-9.9999999999340616E-3</v>
      </c>
    </row>
    <row r="50" spans="1:17">
      <c r="A50" s="33" t="s">
        <v>92</v>
      </c>
      <c r="B50" s="196">
        <f>PPCL_NG!I50+PPCL_Spot!I50+GT_NG!I50+GT_Spot!I50+Bawana_NG!I50+Bawana_RLNG!I50+Bawana_Spot!I50</f>
        <v>328.12</v>
      </c>
      <c r="C50" s="196">
        <f>PPCL_NG!P50+PPCL_Spot!P50+GT_NG!P50+GT_Spot!P50+Bawana_NG!P50+Bawana_RLNG!P50+Bawana_Spot!P50</f>
        <v>328.12411781860601</v>
      </c>
      <c r="D50" s="197">
        <f t="shared" si="0"/>
        <v>-4.1178186060051303E-3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122.6023330417031</v>
      </c>
      <c r="G50" s="197">
        <f t="shared" si="1"/>
        <v>-2.3330417031104389E-3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106.89</v>
      </c>
      <c r="L50" s="196">
        <f>PPCL_NG!S50+PPCL_Spot!S50+GT_NG!S50+GT_Spot!S50+Bawana_NG!S50+Bawana_RLNG!S50+Bawana_Spot!S50</f>
        <v>106.89060659084281</v>
      </c>
      <c r="M50" s="197">
        <f t="shared" si="3"/>
        <v>-6.0659084280700881E-4</v>
      </c>
      <c r="N50" s="196">
        <f>PPCL_NG!M50+PPCL_Spot!M50+GT_NG!M50+GT_Spot!M50+Bawana_NG!M50+Bawana_RLNG!M50+Bawana_Spot!M50</f>
        <v>165.61</v>
      </c>
      <c r="O50" s="196">
        <f>PPCL_NG!T50+PPCL_Spot!T50+GT_NG!T50+GT_Spot!T50+Bawana_NG!T50+Bawana_RLNG!T50+Bawana_Spot!T50</f>
        <v>165.61294254884803</v>
      </c>
      <c r="P50" s="197">
        <f t="shared" si="4"/>
        <v>-2.9425488480114836E-3</v>
      </c>
      <c r="Q50" s="197">
        <f t="shared" si="5"/>
        <v>-9.9999999999340616E-3</v>
      </c>
    </row>
    <row r="51" spans="1:17">
      <c r="A51" s="33" t="s">
        <v>93</v>
      </c>
      <c r="B51" s="196">
        <f>PPCL_NG!I51+PPCL_Spot!I51+GT_NG!I51+GT_Spot!I51+Bawana_NG!I51+Bawana_RLNG!I51+Bawana_Spot!I51</f>
        <v>328.12</v>
      </c>
      <c r="C51" s="196">
        <f>PPCL_NG!P51+PPCL_Spot!P51+GT_NG!P51+GT_Spot!P51+Bawana_NG!P51+Bawana_RLNG!P51+Bawana_Spot!P51</f>
        <v>328.12411781860601</v>
      </c>
      <c r="D51" s="197">
        <f t="shared" si="0"/>
        <v>-4.1178186060051303E-3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122.6023330417031</v>
      </c>
      <c r="G51" s="197">
        <f t="shared" si="1"/>
        <v>-2.3330417031104389E-3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106.89</v>
      </c>
      <c r="L51" s="196">
        <f>PPCL_NG!S51+PPCL_Spot!S51+GT_NG!S51+GT_Spot!S51+Bawana_NG!S51+Bawana_RLNG!S51+Bawana_Spot!S51</f>
        <v>106.89060659084281</v>
      </c>
      <c r="M51" s="197">
        <f t="shared" si="3"/>
        <v>-6.0659084280700881E-4</v>
      </c>
      <c r="N51" s="196">
        <f>PPCL_NG!M51+PPCL_Spot!M51+GT_NG!M51+GT_Spot!M51+Bawana_NG!M51+Bawana_RLNG!M51+Bawana_Spot!M51</f>
        <v>165.61</v>
      </c>
      <c r="O51" s="196">
        <f>PPCL_NG!T51+PPCL_Spot!T51+GT_NG!T51+GT_Spot!T51+Bawana_NG!T51+Bawana_RLNG!T51+Bawana_Spot!T51</f>
        <v>165.61294254884803</v>
      </c>
      <c r="P51" s="197">
        <f t="shared" si="4"/>
        <v>-2.9425488480114836E-3</v>
      </c>
      <c r="Q51" s="197">
        <f t="shared" si="5"/>
        <v>-9.9999999999340616E-3</v>
      </c>
    </row>
    <row r="52" spans="1:17">
      <c r="A52" s="33" t="s">
        <v>94</v>
      </c>
      <c r="B52" s="196">
        <f>PPCL_NG!I52+PPCL_Spot!I52+GT_NG!I52+GT_Spot!I52+Bawana_NG!I52+Bawana_RLNG!I52+Bawana_Spot!I52</f>
        <v>328.12</v>
      </c>
      <c r="C52" s="196">
        <f>PPCL_NG!P52+PPCL_Spot!P52+GT_NG!P52+GT_Spot!P52+Bawana_NG!P52+Bawana_RLNG!P52+Bawana_Spot!P52</f>
        <v>328.12411781860601</v>
      </c>
      <c r="D52" s="197">
        <f t="shared" si="0"/>
        <v>-4.1178186060051303E-3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122.6023330417031</v>
      </c>
      <c r="G52" s="197">
        <f t="shared" si="1"/>
        <v>-2.3330417031104389E-3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106.89</v>
      </c>
      <c r="L52" s="196">
        <f>PPCL_NG!S52+PPCL_Spot!S52+GT_NG!S52+GT_Spot!S52+Bawana_NG!S52+Bawana_RLNG!S52+Bawana_Spot!S52</f>
        <v>106.89060659084281</v>
      </c>
      <c r="M52" s="197">
        <f t="shared" si="3"/>
        <v>-6.0659084280700881E-4</v>
      </c>
      <c r="N52" s="196">
        <f>PPCL_NG!M52+PPCL_Spot!M52+GT_NG!M52+GT_Spot!M52+Bawana_NG!M52+Bawana_RLNG!M52+Bawana_Spot!M52</f>
        <v>165.61</v>
      </c>
      <c r="O52" s="196">
        <f>PPCL_NG!T52+PPCL_Spot!T52+GT_NG!T52+GT_Spot!T52+Bawana_NG!T52+Bawana_RLNG!T52+Bawana_Spot!T52</f>
        <v>165.61294254884803</v>
      </c>
      <c r="P52" s="197">
        <f t="shared" si="4"/>
        <v>-2.9425488480114836E-3</v>
      </c>
      <c r="Q52" s="197">
        <f t="shared" si="5"/>
        <v>-9.9999999999340616E-3</v>
      </c>
    </row>
    <row r="53" spans="1:17">
      <c r="A53" s="33" t="s">
        <v>95</v>
      </c>
      <c r="B53" s="196">
        <f>PPCL_NG!I53+PPCL_Spot!I53+GT_NG!I53+GT_Spot!I53+Bawana_NG!I53+Bawana_RLNG!I53+Bawana_Spot!I53</f>
        <v>328.12</v>
      </c>
      <c r="C53" s="196">
        <f>PPCL_NG!P53+PPCL_Spot!P53+GT_NG!P53+GT_Spot!P53+Bawana_NG!P53+Bawana_RLNG!P53+Bawana_Spot!P53</f>
        <v>328.12411781860601</v>
      </c>
      <c r="D53" s="197">
        <f t="shared" si="0"/>
        <v>-4.1178186060051303E-3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122.6023330417031</v>
      </c>
      <c r="G53" s="197">
        <f t="shared" si="1"/>
        <v>-2.3330417031104389E-3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106.89</v>
      </c>
      <c r="L53" s="196">
        <f>PPCL_NG!S53+PPCL_Spot!S53+GT_NG!S53+GT_Spot!S53+Bawana_NG!S53+Bawana_RLNG!S53+Bawana_Spot!S53</f>
        <v>106.89060659084281</v>
      </c>
      <c r="M53" s="197">
        <f t="shared" si="3"/>
        <v>-6.0659084280700881E-4</v>
      </c>
      <c r="N53" s="196">
        <f>PPCL_NG!M53+PPCL_Spot!M53+GT_NG!M53+GT_Spot!M53+Bawana_NG!M53+Bawana_RLNG!M53+Bawana_Spot!M53</f>
        <v>165.61</v>
      </c>
      <c r="O53" s="196">
        <f>PPCL_NG!T53+PPCL_Spot!T53+GT_NG!T53+GT_Spot!T53+Bawana_NG!T53+Bawana_RLNG!T53+Bawana_Spot!T53</f>
        <v>165.61294254884803</v>
      </c>
      <c r="P53" s="197">
        <f t="shared" si="4"/>
        <v>-2.9425488480114836E-3</v>
      </c>
      <c r="Q53" s="197">
        <f t="shared" si="5"/>
        <v>-9.9999999999340616E-3</v>
      </c>
    </row>
    <row r="54" spans="1:17">
      <c r="A54" s="33" t="s">
        <v>96</v>
      </c>
      <c r="B54" s="196">
        <f>PPCL_NG!I54+PPCL_Spot!I54+GT_NG!I54+GT_Spot!I54+Bawana_NG!I54+Bawana_RLNG!I54+Bawana_Spot!I54</f>
        <v>328.12</v>
      </c>
      <c r="C54" s="196">
        <f>PPCL_NG!P54+PPCL_Spot!P54+GT_NG!P54+GT_Spot!P54+Bawana_NG!P54+Bawana_RLNG!P54+Bawana_Spot!P54</f>
        <v>328.12411781860601</v>
      </c>
      <c r="D54" s="197">
        <f t="shared" si="0"/>
        <v>-4.1178186060051303E-3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122.6023330417031</v>
      </c>
      <c r="G54" s="197">
        <f t="shared" si="1"/>
        <v>-2.3330417031104389E-3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106.89</v>
      </c>
      <c r="L54" s="196">
        <f>PPCL_NG!S54+PPCL_Spot!S54+GT_NG!S54+GT_Spot!S54+Bawana_NG!S54+Bawana_RLNG!S54+Bawana_Spot!S54</f>
        <v>106.89060659084281</v>
      </c>
      <c r="M54" s="197">
        <f t="shared" si="3"/>
        <v>-6.0659084280700881E-4</v>
      </c>
      <c r="N54" s="196">
        <f>PPCL_NG!M54+PPCL_Spot!M54+GT_NG!M54+GT_Spot!M54+Bawana_NG!M54+Bawana_RLNG!M54+Bawana_Spot!M54</f>
        <v>165.61</v>
      </c>
      <c r="O54" s="196">
        <f>PPCL_NG!T54+PPCL_Spot!T54+GT_NG!T54+GT_Spot!T54+Bawana_NG!T54+Bawana_RLNG!T54+Bawana_Spot!T54</f>
        <v>165.61294254884803</v>
      </c>
      <c r="P54" s="197">
        <f t="shared" si="4"/>
        <v>-2.9425488480114836E-3</v>
      </c>
      <c r="Q54" s="197">
        <f t="shared" si="5"/>
        <v>-9.9999999999340616E-3</v>
      </c>
    </row>
    <row r="55" spans="1:17">
      <c r="A55" s="33" t="s">
        <v>97</v>
      </c>
      <c r="B55" s="196">
        <f>PPCL_NG!I55+PPCL_Spot!I55+GT_NG!I55+GT_Spot!I55+Bawana_NG!I55+Bawana_RLNG!I55+Bawana_Spot!I55</f>
        <v>328.13</v>
      </c>
      <c r="C55" s="196">
        <f>PPCL_NG!P55+PPCL_Spot!P55+GT_NG!P55+GT_Spot!P55+Bawana_NG!P55+Bawana_RLNG!P55+Bawana_Spot!P55</f>
        <v>328.12588166715238</v>
      </c>
      <c r="D55" s="197">
        <f t="shared" si="0"/>
        <v>4.1183328476108727E-3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122.59766831827454</v>
      </c>
      <c r="G55" s="197">
        <f t="shared" si="1"/>
        <v>2.3316817254510624E-3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106.89</v>
      </c>
      <c r="L55" s="196">
        <f>PPCL_NG!S55+PPCL_Spot!S55+GT_NG!S55+GT_Spot!S55+Bawana_NG!S55+Bawana_RLNG!S55+Bawana_Spot!S55</f>
        <v>106.88939376275138</v>
      </c>
      <c r="M55" s="197">
        <f t="shared" si="3"/>
        <v>6.062372486184131E-4</v>
      </c>
      <c r="N55" s="196">
        <f>PPCL_NG!M55+PPCL_Spot!M55+GT_NG!M55+GT_Spot!M55+Bawana_NG!M55+Bawana_RLNG!M55+Bawana_Spot!M55</f>
        <v>165.62</v>
      </c>
      <c r="O55" s="196">
        <f>PPCL_NG!T55+PPCL_Spot!T55+GT_NG!T55+GT_Spot!T55+Bawana_NG!T55+Bawana_RLNG!T55+Bawana_Spot!T55</f>
        <v>165.61705625182162</v>
      </c>
      <c r="P55" s="197">
        <f t="shared" si="4"/>
        <v>2.9437481783816111E-3</v>
      </c>
      <c r="Q55" s="197">
        <f t="shared" si="5"/>
        <v>1.0000000000061959E-2</v>
      </c>
    </row>
    <row r="56" spans="1:17">
      <c r="A56" s="33" t="s">
        <v>98</v>
      </c>
      <c r="B56" s="196">
        <f>PPCL_NG!I56+PPCL_Spot!I56+GT_NG!I56+GT_Spot!I56+Bawana_NG!I56+Bawana_RLNG!I56+Bawana_Spot!I56</f>
        <v>328.13</v>
      </c>
      <c r="C56" s="196">
        <f>PPCL_NG!P56+PPCL_Spot!P56+GT_NG!P56+GT_Spot!P56+Bawana_NG!P56+Bawana_RLNG!P56+Bawana_Spot!P56</f>
        <v>328.12588166715238</v>
      </c>
      <c r="D56" s="197">
        <f t="shared" si="0"/>
        <v>4.1183328476108727E-3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122.59766831827454</v>
      </c>
      <c r="G56" s="197">
        <f t="shared" si="1"/>
        <v>2.3316817254510624E-3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106.89</v>
      </c>
      <c r="L56" s="196">
        <f>PPCL_NG!S56+PPCL_Spot!S56+GT_NG!S56+GT_Spot!S56+Bawana_NG!S56+Bawana_RLNG!S56+Bawana_Spot!S56</f>
        <v>106.88939376275138</v>
      </c>
      <c r="M56" s="197">
        <f t="shared" si="3"/>
        <v>6.062372486184131E-4</v>
      </c>
      <c r="N56" s="196">
        <f>PPCL_NG!M56+PPCL_Spot!M56+GT_NG!M56+GT_Spot!M56+Bawana_NG!M56+Bawana_RLNG!M56+Bawana_Spot!M56</f>
        <v>165.62</v>
      </c>
      <c r="O56" s="196">
        <f>PPCL_NG!T56+PPCL_Spot!T56+GT_NG!T56+GT_Spot!T56+Bawana_NG!T56+Bawana_RLNG!T56+Bawana_Spot!T56</f>
        <v>165.61705625182162</v>
      </c>
      <c r="P56" s="197">
        <f t="shared" si="4"/>
        <v>2.9437481783816111E-3</v>
      </c>
      <c r="Q56" s="197">
        <f t="shared" si="5"/>
        <v>1.0000000000061959E-2</v>
      </c>
    </row>
    <row r="57" spans="1:17">
      <c r="A57" s="33" t="s">
        <v>99</v>
      </c>
      <c r="B57" s="196">
        <f>PPCL_NG!I57+PPCL_Spot!I57+GT_NG!I57+GT_Spot!I57+Bawana_NG!I57+Bawana_RLNG!I57+Bawana_Spot!I57</f>
        <v>328.13</v>
      </c>
      <c r="C57" s="196">
        <f>PPCL_NG!P57+PPCL_Spot!P57+GT_NG!P57+GT_Spot!P57+Bawana_NG!P57+Bawana_RLNG!P57+Bawana_Spot!P57</f>
        <v>328.12588166715238</v>
      </c>
      <c r="D57" s="197">
        <f t="shared" si="0"/>
        <v>4.1183328476108727E-3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122.59766831827454</v>
      </c>
      <c r="G57" s="197">
        <f t="shared" si="1"/>
        <v>2.3316817254510624E-3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106.89</v>
      </c>
      <c r="L57" s="196">
        <f>PPCL_NG!S57+PPCL_Spot!S57+GT_NG!S57+GT_Spot!S57+Bawana_NG!S57+Bawana_RLNG!S57+Bawana_Spot!S57</f>
        <v>106.88939376275138</v>
      </c>
      <c r="M57" s="197">
        <f t="shared" si="3"/>
        <v>6.062372486184131E-4</v>
      </c>
      <c r="N57" s="196">
        <f>PPCL_NG!M57+PPCL_Spot!M57+GT_NG!M57+GT_Spot!M57+Bawana_NG!M57+Bawana_RLNG!M57+Bawana_Spot!M57</f>
        <v>165.62</v>
      </c>
      <c r="O57" s="196">
        <f>PPCL_NG!T57+PPCL_Spot!T57+GT_NG!T57+GT_Spot!T57+Bawana_NG!T57+Bawana_RLNG!T57+Bawana_Spot!T57</f>
        <v>165.61705625182162</v>
      </c>
      <c r="P57" s="197">
        <f t="shared" si="4"/>
        <v>2.9437481783816111E-3</v>
      </c>
      <c r="Q57" s="197">
        <f t="shared" si="5"/>
        <v>1.0000000000061959E-2</v>
      </c>
    </row>
    <row r="58" spans="1:17">
      <c r="A58" s="33" t="s">
        <v>100</v>
      </c>
      <c r="B58" s="196">
        <f>PPCL_NG!I58+PPCL_Spot!I58+GT_NG!I58+GT_Spot!I58+Bawana_NG!I58+Bawana_RLNG!I58+Bawana_Spot!I58</f>
        <v>328.13</v>
      </c>
      <c r="C58" s="196">
        <f>PPCL_NG!P58+PPCL_Spot!P58+GT_NG!P58+GT_Spot!P58+Bawana_NG!P58+Bawana_RLNG!P58+Bawana_Spot!P58</f>
        <v>328.12588166715238</v>
      </c>
      <c r="D58" s="197">
        <f t="shared" si="0"/>
        <v>4.1183328476108727E-3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122.59766831827454</v>
      </c>
      <c r="G58" s="197">
        <f t="shared" si="1"/>
        <v>2.3316817254510624E-3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106.89</v>
      </c>
      <c r="L58" s="196">
        <f>PPCL_NG!S58+PPCL_Spot!S58+GT_NG!S58+GT_Spot!S58+Bawana_NG!S58+Bawana_RLNG!S58+Bawana_Spot!S58</f>
        <v>106.88939376275138</v>
      </c>
      <c r="M58" s="197">
        <f t="shared" si="3"/>
        <v>6.062372486184131E-4</v>
      </c>
      <c r="N58" s="196">
        <f>PPCL_NG!M58+PPCL_Spot!M58+GT_NG!M58+GT_Spot!M58+Bawana_NG!M58+Bawana_RLNG!M58+Bawana_Spot!M58</f>
        <v>165.62</v>
      </c>
      <c r="O58" s="196">
        <f>PPCL_NG!T58+PPCL_Spot!T58+GT_NG!T58+GT_Spot!T58+Bawana_NG!T58+Bawana_RLNG!T58+Bawana_Spot!T58</f>
        <v>165.61705625182162</v>
      </c>
      <c r="P58" s="197">
        <f t="shared" si="4"/>
        <v>2.9437481783816111E-3</v>
      </c>
      <c r="Q58" s="197">
        <f t="shared" si="5"/>
        <v>1.0000000000061959E-2</v>
      </c>
    </row>
    <row r="59" spans="1:17">
      <c r="A59" s="33" t="s">
        <v>101</v>
      </c>
      <c r="B59" s="196">
        <f>PPCL_NG!I59+PPCL_Spot!I59+GT_NG!I59+GT_Spot!I59+Bawana_NG!I59+Bawana_RLNG!I59+Bawana_Spot!I59</f>
        <v>328.13</v>
      </c>
      <c r="C59" s="196">
        <f>PPCL_NG!P59+PPCL_Spot!P59+GT_NG!P59+GT_Spot!P59+Bawana_NG!P59+Bawana_RLNG!P59+Bawana_Spot!P59</f>
        <v>328.12588166715238</v>
      </c>
      <c r="D59" s="197">
        <f t="shared" si="0"/>
        <v>4.1183328476108727E-3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122.59766831827454</v>
      </c>
      <c r="G59" s="197">
        <f t="shared" si="1"/>
        <v>2.3316817254510624E-3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112.53</v>
      </c>
      <c r="L59" s="196">
        <f>PPCL_NG!S59+PPCL_Spot!S59+GT_NG!S59+GT_Spot!S59+Bawana_NG!S59+Bawana_RLNG!S59+Bawana_Spot!S59</f>
        <v>112.52939376275138</v>
      </c>
      <c r="M59" s="197">
        <f t="shared" si="3"/>
        <v>6.062372486184131E-4</v>
      </c>
      <c r="N59" s="196">
        <f>PPCL_NG!M59+PPCL_Spot!M59+GT_NG!M59+GT_Spot!M59+Bawana_NG!M59+Bawana_RLNG!M59+Bawana_Spot!M59</f>
        <v>165.62</v>
      </c>
      <c r="O59" s="196">
        <f>PPCL_NG!T59+PPCL_Spot!T59+GT_NG!T59+GT_Spot!T59+Bawana_NG!T59+Bawana_RLNG!T59+Bawana_Spot!T59</f>
        <v>165.61705625182162</v>
      </c>
      <c r="P59" s="197">
        <f t="shared" si="4"/>
        <v>2.9437481783816111E-3</v>
      </c>
      <c r="Q59" s="197">
        <f t="shared" si="5"/>
        <v>1.0000000000061959E-2</v>
      </c>
    </row>
    <row r="60" spans="1:17">
      <c r="A60" s="33" t="s">
        <v>102</v>
      </c>
      <c r="B60" s="196">
        <f>PPCL_NG!I60+PPCL_Spot!I60+GT_NG!I60+GT_Spot!I60+Bawana_NG!I60+Bawana_RLNG!I60+Bawana_Spot!I60</f>
        <v>328.13</v>
      </c>
      <c r="C60" s="196">
        <f>PPCL_NG!P60+PPCL_Spot!P60+GT_NG!P60+GT_Spot!P60+Bawana_NG!P60+Bawana_RLNG!P60+Bawana_Spot!P60</f>
        <v>328.12588166715238</v>
      </c>
      <c r="D60" s="197">
        <f t="shared" si="0"/>
        <v>4.1183328476108727E-3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122.59766831827454</v>
      </c>
      <c r="G60" s="197">
        <f t="shared" si="1"/>
        <v>2.3316817254510624E-3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112.53</v>
      </c>
      <c r="L60" s="196">
        <f>PPCL_NG!S60+PPCL_Spot!S60+GT_NG!S60+GT_Spot!S60+Bawana_NG!S60+Bawana_RLNG!S60+Bawana_Spot!S60</f>
        <v>112.52939376275138</v>
      </c>
      <c r="M60" s="197">
        <f t="shared" si="3"/>
        <v>6.062372486184131E-4</v>
      </c>
      <c r="N60" s="196">
        <f>PPCL_NG!M60+PPCL_Spot!M60+GT_NG!M60+GT_Spot!M60+Bawana_NG!M60+Bawana_RLNG!M60+Bawana_Spot!M60</f>
        <v>165.62</v>
      </c>
      <c r="O60" s="196">
        <f>PPCL_NG!T60+PPCL_Spot!T60+GT_NG!T60+GT_Spot!T60+Bawana_NG!T60+Bawana_RLNG!T60+Bawana_Spot!T60</f>
        <v>165.61705625182162</v>
      </c>
      <c r="P60" s="197">
        <f t="shared" si="4"/>
        <v>2.9437481783816111E-3</v>
      </c>
      <c r="Q60" s="197">
        <f t="shared" si="5"/>
        <v>1.0000000000061959E-2</v>
      </c>
    </row>
    <row r="61" spans="1:17">
      <c r="A61" s="33" t="s">
        <v>103</v>
      </c>
      <c r="B61" s="196">
        <f>PPCL_NG!I61+PPCL_Spot!I61+GT_NG!I61+GT_Spot!I61+Bawana_NG!I61+Bawana_RLNG!I61+Bawana_Spot!I61</f>
        <v>328.13</v>
      </c>
      <c r="C61" s="196">
        <f>PPCL_NG!P61+PPCL_Spot!P61+GT_NG!P61+GT_Spot!P61+Bawana_NG!P61+Bawana_RLNG!P61+Bawana_Spot!P61</f>
        <v>328.12588166715238</v>
      </c>
      <c r="D61" s="197">
        <f t="shared" si="0"/>
        <v>4.1183328476108727E-3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122.59766831827454</v>
      </c>
      <c r="G61" s="197">
        <f t="shared" si="1"/>
        <v>2.3316817254510624E-3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112.53</v>
      </c>
      <c r="L61" s="196">
        <f>PPCL_NG!S61+PPCL_Spot!S61+GT_NG!S61+GT_Spot!S61+Bawana_NG!S61+Bawana_RLNG!S61+Bawana_Spot!S61</f>
        <v>112.52939376275138</v>
      </c>
      <c r="M61" s="197">
        <f t="shared" si="3"/>
        <v>6.062372486184131E-4</v>
      </c>
      <c r="N61" s="196">
        <f>PPCL_NG!M61+PPCL_Spot!M61+GT_NG!M61+GT_Spot!M61+Bawana_NG!M61+Bawana_RLNG!M61+Bawana_Spot!M61</f>
        <v>165.62</v>
      </c>
      <c r="O61" s="196">
        <f>PPCL_NG!T61+PPCL_Spot!T61+GT_NG!T61+GT_Spot!T61+Bawana_NG!T61+Bawana_RLNG!T61+Bawana_Spot!T61</f>
        <v>165.61705625182162</v>
      </c>
      <c r="P61" s="197">
        <f t="shared" si="4"/>
        <v>2.9437481783816111E-3</v>
      </c>
      <c r="Q61" s="197">
        <f t="shared" si="5"/>
        <v>1.0000000000061959E-2</v>
      </c>
    </row>
    <row r="62" spans="1:17">
      <c r="A62" s="33" t="s">
        <v>104</v>
      </c>
      <c r="B62" s="196">
        <f>PPCL_NG!I62+PPCL_Spot!I62+GT_NG!I62+GT_Spot!I62+Bawana_NG!I62+Bawana_RLNG!I62+Bawana_Spot!I62</f>
        <v>328.13</v>
      </c>
      <c r="C62" s="196">
        <f>PPCL_NG!P62+PPCL_Spot!P62+GT_NG!P62+GT_Spot!P62+Bawana_NG!P62+Bawana_RLNG!P62+Bawana_Spot!P62</f>
        <v>328.12588166715238</v>
      </c>
      <c r="D62" s="197">
        <f t="shared" si="0"/>
        <v>4.1183328476108727E-3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122.59766831827454</v>
      </c>
      <c r="G62" s="197">
        <f t="shared" si="1"/>
        <v>2.3316817254510624E-3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112.53</v>
      </c>
      <c r="L62" s="196">
        <f>PPCL_NG!S62+PPCL_Spot!S62+GT_NG!S62+GT_Spot!S62+Bawana_NG!S62+Bawana_RLNG!S62+Bawana_Spot!S62</f>
        <v>112.52939376275138</v>
      </c>
      <c r="M62" s="197">
        <f t="shared" si="3"/>
        <v>6.062372486184131E-4</v>
      </c>
      <c r="N62" s="196">
        <f>PPCL_NG!M62+PPCL_Spot!M62+GT_NG!M62+GT_Spot!M62+Bawana_NG!M62+Bawana_RLNG!M62+Bawana_Spot!M62</f>
        <v>165.62</v>
      </c>
      <c r="O62" s="196">
        <f>PPCL_NG!T62+PPCL_Spot!T62+GT_NG!T62+GT_Spot!T62+Bawana_NG!T62+Bawana_RLNG!T62+Bawana_Spot!T62</f>
        <v>165.61705625182162</v>
      </c>
      <c r="P62" s="197">
        <f t="shared" si="4"/>
        <v>2.9437481783816111E-3</v>
      </c>
      <c r="Q62" s="197">
        <f t="shared" si="5"/>
        <v>1.0000000000061959E-2</v>
      </c>
    </row>
    <row r="63" spans="1:17">
      <c r="A63" s="33" t="s">
        <v>105</v>
      </c>
      <c r="B63" s="196">
        <f>PPCL_NG!I63+PPCL_Spot!I63+GT_NG!I63+GT_Spot!I63+Bawana_NG!I63+Bawana_RLNG!I63+Bawana_Spot!I63</f>
        <v>328.13</v>
      </c>
      <c r="C63" s="196">
        <f>PPCL_NG!P63+PPCL_Spot!P63+GT_NG!P63+GT_Spot!P63+Bawana_NG!P63+Bawana_RLNG!P63+Bawana_Spot!P63</f>
        <v>328.12588166715238</v>
      </c>
      <c r="D63" s="197">
        <f t="shared" si="0"/>
        <v>4.1183328476108727E-3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122.59766831827454</v>
      </c>
      <c r="G63" s="197">
        <f t="shared" si="1"/>
        <v>2.3316817254510624E-3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112.53</v>
      </c>
      <c r="L63" s="196">
        <f>PPCL_NG!S63+PPCL_Spot!S63+GT_NG!S63+GT_Spot!S63+Bawana_NG!S63+Bawana_RLNG!S63+Bawana_Spot!S63</f>
        <v>112.52939376275138</v>
      </c>
      <c r="M63" s="197">
        <f t="shared" si="3"/>
        <v>6.062372486184131E-4</v>
      </c>
      <c r="N63" s="196">
        <f>PPCL_NG!M63+PPCL_Spot!M63+GT_NG!M63+GT_Spot!M63+Bawana_NG!M63+Bawana_RLNG!M63+Bawana_Spot!M63</f>
        <v>165.62</v>
      </c>
      <c r="O63" s="196">
        <f>PPCL_NG!T63+PPCL_Spot!T63+GT_NG!T63+GT_Spot!T63+Bawana_NG!T63+Bawana_RLNG!T63+Bawana_Spot!T63</f>
        <v>165.61705625182162</v>
      </c>
      <c r="P63" s="197">
        <f t="shared" si="4"/>
        <v>2.9437481783816111E-3</v>
      </c>
      <c r="Q63" s="197">
        <f t="shared" si="5"/>
        <v>1.0000000000061959E-2</v>
      </c>
    </row>
    <row r="64" spans="1:17">
      <c r="A64" s="33" t="s">
        <v>106</v>
      </c>
      <c r="B64" s="196">
        <f>PPCL_NG!I64+PPCL_Spot!I64+GT_NG!I64+GT_Spot!I64+Bawana_NG!I64+Bawana_RLNG!I64+Bawana_Spot!I64</f>
        <v>328.13</v>
      </c>
      <c r="C64" s="196">
        <f>PPCL_NG!P64+PPCL_Spot!P64+GT_NG!P64+GT_Spot!P64+Bawana_NG!P64+Bawana_RLNG!P64+Bawana_Spot!P64</f>
        <v>328.12588166715238</v>
      </c>
      <c r="D64" s="197">
        <f t="shared" si="0"/>
        <v>4.1183328476108727E-3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122.59766831827454</v>
      </c>
      <c r="G64" s="197">
        <f t="shared" si="1"/>
        <v>2.3316817254510624E-3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112.53</v>
      </c>
      <c r="L64" s="196">
        <f>PPCL_NG!S64+PPCL_Spot!S64+GT_NG!S64+GT_Spot!S64+Bawana_NG!S64+Bawana_RLNG!S64+Bawana_Spot!S64</f>
        <v>112.52939376275138</v>
      </c>
      <c r="M64" s="197">
        <f t="shared" si="3"/>
        <v>6.062372486184131E-4</v>
      </c>
      <c r="N64" s="196">
        <f>PPCL_NG!M64+PPCL_Spot!M64+GT_NG!M64+GT_Spot!M64+Bawana_NG!M64+Bawana_RLNG!M64+Bawana_Spot!M64</f>
        <v>165.62</v>
      </c>
      <c r="O64" s="196">
        <f>PPCL_NG!T64+PPCL_Spot!T64+GT_NG!T64+GT_Spot!T64+Bawana_NG!T64+Bawana_RLNG!T64+Bawana_Spot!T64</f>
        <v>165.61705625182162</v>
      </c>
      <c r="P64" s="197">
        <f t="shared" si="4"/>
        <v>2.9437481783816111E-3</v>
      </c>
      <c r="Q64" s="197">
        <f t="shared" si="5"/>
        <v>1.0000000000061959E-2</v>
      </c>
    </row>
    <row r="65" spans="1:17">
      <c r="A65" s="33" t="s">
        <v>107</v>
      </c>
      <c r="B65" s="196">
        <f>PPCL_NG!I65+PPCL_Spot!I65+GT_NG!I65+GT_Spot!I65+Bawana_NG!I65+Bawana_RLNG!I65+Bawana_Spot!I65</f>
        <v>328.13</v>
      </c>
      <c r="C65" s="196">
        <f>PPCL_NG!P65+PPCL_Spot!P65+GT_NG!P65+GT_Spot!P65+Bawana_NG!P65+Bawana_RLNG!P65+Bawana_Spot!P65</f>
        <v>328.12588166715238</v>
      </c>
      <c r="D65" s="197">
        <f t="shared" si="0"/>
        <v>4.1183328476108727E-3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122.59766831827454</v>
      </c>
      <c r="G65" s="197">
        <f t="shared" si="1"/>
        <v>2.3316817254510624E-3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23.49</v>
      </c>
      <c r="J65" s="197">
        <f t="shared" si="2"/>
        <v>0</v>
      </c>
      <c r="K65" s="196">
        <f>PPCL_NG!L65+PPCL_Spot!L65+GT_NG!L65+GT_Spot!L65+Bawana_NG!L65+Bawana_RLNG!L65+Bawana_Spot!L65</f>
        <v>112.53</v>
      </c>
      <c r="L65" s="196">
        <f>PPCL_NG!S65+PPCL_Spot!S65+GT_NG!S65+GT_Spot!S65+Bawana_NG!S65+Bawana_RLNG!S65+Bawana_Spot!S65</f>
        <v>112.52939376275138</v>
      </c>
      <c r="M65" s="197">
        <f t="shared" si="3"/>
        <v>6.062372486184131E-4</v>
      </c>
      <c r="N65" s="196">
        <f>PPCL_NG!M65+PPCL_Spot!M65+GT_NG!M65+GT_Spot!M65+Bawana_NG!M65+Bawana_RLNG!M65+Bawana_Spot!M65</f>
        <v>165.62</v>
      </c>
      <c r="O65" s="196">
        <f>PPCL_NG!T65+PPCL_Spot!T65+GT_NG!T65+GT_Spot!T65+Bawana_NG!T65+Bawana_RLNG!T65+Bawana_Spot!T65</f>
        <v>165.61705625182162</v>
      </c>
      <c r="P65" s="197">
        <f t="shared" si="4"/>
        <v>2.9437481783816111E-3</v>
      </c>
      <c r="Q65" s="197">
        <f t="shared" si="5"/>
        <v>1.0000000000061959E-2</v>
      </c>
    </row>
    <row r="66" spans="1:17">
      <c r="A66" s="33" t="s">
        <v>108</v>
      </c>
      <c r="B66" s="196">
        <f>PPCL_NG!I66+PPCL_Spot!I66+GT_NG!I66+GT_Spot!I66+Bawana_NG!I66+Bawana_RLNG!I66+Bawana_Spot!I66</f>
        <v>328.13</v>
      </c>
      <c r="C66" s="196">
        <f>PPCL_NG!P66+PPCL_Spot!P66+GT_NG!P66+GT_Spot!P66+Bawana_NG!P66+Bawana_RLNG!P66+Bawana_Spot!P66</f>
        <v>328.12588166715238</v>
      </c>
      <c r="D66" s="197">
        <f t="shared" si="0"/>
        <v>4.1183328476108727E-3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122.59766831827454</v>
      </c>
      <c r="G66" s="197">
        <f t="shared" si="1"/>
        <v>2.3316817254510624E-3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23.49</v>
      </c>
      <c r="J66" s="197">
        <f t="shared" si="2"/>
        <v>0</v>
      </c>
      <c r="K66" s="196">
        <f>PPCL_NG!L66+PPCL_Spot!L66+GT_NG!L66+GT_Spot!L66+Bawana_NG!L66+Bawana_RLNG!L66+Bawana_Spot!L66</f>
        <v>112.53</v>
      </c>
      <c r="L66" s="196">
        <f>PPCL_NG!S66+PPCL_Spot!S66+GT_NG!S66+GT_Spot!S66+Bawana_NG!S66+Bawana_RLNG!S66+Bawana_Spot!S66</f>
        <v>112.52939376275138</v>
      </c>
      <c r="M66" s="197">
        <f t="shared" si="3"/>
        <v>6.062372486184131E-4</v>
      </c>
      <c r="N66" s="196">
        <f>PPCL_NG!M66+PPCL_Spot!M66+GT_NG!M66+GT_Spot!M66+Bawana_NG!M66+Bawana_RLNG!M66+Bawana_Spot!M66</f>
        <v>165.62</v>
      </c>
      <c r="O66" s="196">
        <f>PPCL_NG!T66+PPCL_Spot!T66+GT_NG!T66+GT_Spot!T66+Bawana_NG!T66+Bawana_RLNG!T66+Bawana_Spot!T66</f>
        <v>165.61705625182162</v>
      </c>
      <c r="P66" s="197">
        <f t="shared" si="4"/>
        <v>2.9437481783816111E-3</v>
      </c>
      <c r="Q66" s="197">
        <f t="shared" si="5"/>
        <v>1.0000000000061959E-2</v>
      </c>
    </row>
    <row r="67" spans="1:17">
      <c r="A67" s="33" t="s">
        <v>109</v>
      </c>
      <c r="B67" s="196">
        <f>PPCL_NG!I67+PPCL_Spot!I67+GT_NG!I67+GT_Spot!I67+Bawana_NG!I67+Bawana_RLNG!I67+Bawana_Spot!I67</f>
        <v>328.13</v>
      </c>
      <c r="C67" s="196">
        <f>PPCL_NG!P67+PPCL_Spot!P67+GT_NG!P67+GT_Spot!P67+Bawana_NG!P67+Bawana_RLNG!P67+Bawana_Spot!P67</f>
        <v>328.12588166715238</v>
      </c>
      <c r="D67" s="197">
        <f t="shared" ref="D67:D99" si="6">B67-C67</f>
        <v>4.1183328476108727E-3</v>
      </c>
      <c r="E67" s="196">
        <f>PPCL_NG!J67+PPCL_Spot!J67+GT_NG!J67+GT_Spot!J67+Bawana_NG!J67+Bawana_RLNG!J67+Bawana_Spot!J67</f>
        <v>122.6</v>
      </c>
      <c r="F67" s="196">
        <f>PPCL_NG!Q67+PPCL_Spot!Q67+GT_NG!Q67+GT_Spot!Q67+Bawana_NG!Q67+Bawana_RLNG!Q67+Bawana_Spot!Q67</f>
        <v>122.59766831827454</v>
      </c>
      <c r="G67" s="197">
        <f t="shared" ref="G67:G99" si="7">E67-F67</f>
        <v>2.3316817254510624E-3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23.49</v>
      </c>
      <c r="J67" s="197">
        <f t="shared" ref="J67:J99" si="8">H67-I67</f>
        <v>0</v>
      </c>
      <c r="K67" s="196">
        <f>PPCL_NG!L67+PPCL_Spot!L67+GT_NG!L67+GT_Spot!L67+Bawana_NG!L67+Bawana_RLNG!L67+Bawana_Spot!L67</f>
        <v>112.53</v>
      </c>
      <c r="L67" s="196">
        <f>PPCL_NG!S67+PPCL_Spot!S67+GT_NG!S67+GT_Spot!S67+Bawana_NG!S67+Bawana_RLNG!S67+Bawana_Spot!S67</f>
        <v>112.52939376275138</v>
      </c>
      <c r="M67" s="197">
        <f t="shared" ref="M67:M99" si="9">K67-L67</f>
        <v>6.062372486184131E-4</v>
      </c>
      <c r="N67" s="196">
        <f>PPCL_NG!M67+PPCL_Spot!M67+GT_NG!M67+GT_Spot!M67+Bawana_NG!M67+Bawana_RLNG!M67+Bawana_Spot!M67</f>
        <v>165.62</v>
      </c>
      <c r="O67" s="196">
        <f>PPCL_NG!T67+PPCL_Spot!T67+GT_NG!T67+GT_Spot!T67+Bawana_NG!T67+Bawana_RLNG!T67+Bawana_Spot!T67</f>
        <v>165.61705625182162</v>
      </c>
      <c r="P67" s="197">
        <f t="shared" ref="P67:P99" si="10">N67-O67</f>
        <v>2.9437481783816111E-3</v>
      </c>
      <c r="Q67" s="197">
        <f t="shared" si="5"/>
        <v>1.0000000000061959E-2</v>
      </c>
    </row>
    <row r="68" spans="1:17">
      <c r="A68" s="33" t="s">
        <v>110</v>
      </c>
      <c r="B68" s="196">
        <f>PPCL_NG!I68+PPCL_Spot!I68+GT_NG!I68+GT_Spot!I68+Bawana_NG!I68+Bawana_RLNG!I68+Bawana_Spot!I68</f>
        <v>328.13</v>
      </c>
      <c r="C68" s="196">
        <f>PPCL_NG!P68+PPCL_Spot!P68+GT_NG!P68+GT_Spot!P68+Bawana_NG!P68+Bawana_RLNG!P68+Bawana_Spot!P68</f>
        <v>328.12588166715238</v>
      </c>
      <c r="D68" s="197">
        <f t="shared" si="6"/>
        <v>4.1183328476108727E-3</v>
      </c>
      <c r="E68" s="196">
        <f>PPCL_NG!J68+PPCL_Spot!J68+GT_NG!J68+GT_Spot!J68+Bawana_NG!J68+Bawana_RLNG!J68+Bawana_Spot!J68</f>
        <v>122.6</v>
      </c>
      <c r="F68" s="196">
        <f>PPCL_NG!Q68+PPCL_Spot!Q68+GT_NG!Q68+GT_Spot!Q68+Bawana_NG!Q68+Bawana_RLNG!Q68+Bawana_Spot!Q68</f>
        <v>122.59766831827454</v>
      </c>
      <c r="G68" s="197">
        <f t="shared" si="7"/>
        <v>2.3316817254510624E-3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23.49</v>
      </c>
      <c r="J68" s="197">
        <f t="shared" si="8"/>
        <v>0</v>
      </c>
      <c r="K68" s="196">
        <f>PPCL_NG!L68+PPCL_Spot!L68+GT_NG!L68+GT_Spot!L68+Bawana_NG!L68+Bawana_RLNG!L68+Bawana_Spot!L68</f>
        <v>106.89</v>
      </c>
      <c r="L68" s="196">
        <f>PPCL_NG!S68+PPCL_Spot!S68+GT_NG!S68+GT_Spot!S68+Bawana_NG!S68+Bawana_RLNG!S68+Bawana_Spot!S68</f>
        <v>106.88939376275138</v>
      </c>
      <c r="M68" s="197">
        <f t="shared" si="9"/>
        <v>6.062372486184131E-4</v>
      </c>
      <c r="N68" s="196">
        <f>PPCL_NG!M68+PPCL_Spot!M68+GT_NG!M68+GT_Spot!M68+Bawana_NG!M68+Bawana_RLNG!M68+Bawana_Spot!M68</f>
        <v>165.62</v>
      </c>
      <c r="O68" s="196">
        <f>PPCL_NG!T68+PPCL_Spot!T68+GT_NG!T68+GT_Spot!T68+Bawana_NG!T68+Bawana_RLNG!T68+Bawana_Spot!T68</f>
        <v>165.61705625182162</v>
      </c>
      <c r="P68" s="197">
        <f t="shared" si="10"/>
        <v>2.9437481783816111E-3</v>
      </c>
      <c r="Q68" s="197">
        <f t="shared" ref="Q68:Q99" si="11">D68+G68+J68+M68+P68</f>
        <v>1.0000000000061959E-2</v>
      </c>
    </row>
    <row r="69" spans="1:17">
      <c r="A69" s="33" t="s">
        <v>111</v>
      </c>
      <c r="B69" s="196">
        <f>PPCL_NG!I69+PPCL_Spot!I69+GT_NG!I69+GT_Spot!I69+Bawana_NG!I69+Bawana_RLNG!I69+Bawana_Spot!I69</f>
        <v>328.13</v>
      </c>
      <c r="C69" s="196">
        <f>PPCL_NG!P69+PPCL_Spot!P69+GT_NG!P69+GT_Spot!P69+Bawana_NG!P69+Bawana_RLNG!P69+Bawana_Spot!P69</f>
        <v>328.12588166715238</v>
      </c>
      <c r="D69" s="197">
        <f t="shared" si="6"/>
        <v>4.1183328476108727E-3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122.59766831827454</v>
      </c>
      <c r="G69" s="197">
        <f t="shared" si="7"/>
        <v>2.3316817254510624E-3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23.49</v>
      </c>
      <c r="J69" s="197">
        <f t="shared" si="8"/>
        <v>0</v>
      </c>
      <c r="K69" s="196">
        <f>PPCL_NG!L69+PPCL_Spot!L69+GT_NG!L69+GT_Spot!L69+Bawana_NG!L69+Bawana_RLNG!L69+Bawana_Spot!L69</f>
        <v>106.89</v>
      </c>
      <c r="L69" s="196">
        <f>PPCL_NG!S69+PPCL_Spot!S69+GT_NG!S69+GT_Spot!S69+Bawana_NG!S69+Bawana_RLNG!S69+Bawana_Spot!S69</f>
        <v>106.88939376275138</v>
      </c>
      <c r="M69" s="197">
        <f t="shared" si="9"/>
        <v>6.062372486184131E-4</v>
      </c>
      <c r="N69" s="196">
        <f>PPCL_NG!M69+PPCL_Spot!M69+GT_NG!M69+GT_Spot!M69+Bawana_NG!M69+Bawana_RLNG!M69+Bawana_Spot!M69</f>
        <v>165.62</v>
      </c>
      <c r="O69" s="196">
        <f>PPCL_NG!T69+PPCL_Spot!T69+GT_NG!T69+GT_Spot!T69+Bawana_NG!T69+Bawana_RLNG!T69+Bawana_Spot!T69</f>
        <v>165.61705625182162</v>
      </c>
      <c r="P69" s="197">
        <f t="shared" si="10"/>
        <v>2.9437481783816111E-3</v>
      </c>
      <c r="Q69" s="197">
        <f t="shared" si="11"/>
        <v>1.0000000000061959E-2</v>
      </c>
    </row>
    <row r="70" spans="1:17">
      <c r="A70" s="33" t="s">
        <v>112</v>
      </c>
      <c r="B70" s="196">
        <f>PPCL_NG!I70+PPCL_Spot!I70+GT_NG!I70+GT_Spot!I70+Bawana_NG!I70+Bawana_RLNG!I70+Bawana_Spot!I70</f>
        <v>328.13</v>
      </c>
      <c r="C70" s="196">
        <f>PPCL_NG!P70+PPCL_Spot!P70+GT_NG!P70+GT_Spot!P70+Bawana_NG!P70+Bawana_RLNG!P70+Bawana_Spot!P70</f>
        <v>328.12588166715238</v>
      </c>
      <c r="D70" s="197">
        <f t="shared" si="6"/>
        <v>4.1183328476108727E-3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122.59766831827454</v>
      </c>
      <c r="G70" s="197">
        <f t="shared" si="7"/>
        <v>2.3316817254510624E-3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23.49</v>
      </c>
      <c r="J70" s="197">
        <f t="shared" si="8"/>
        <v>0</v>
      </c>
      <c r="K70" s="196">
        <f>PPCL_NG!L70+PPCL_Spot!L70+GT_NG!L70+GT_Spot!L70+Bawana_NG!L70+Bawana_RLNG!L70+Bawana_Spot!L70</f>
        <v>106.89</v>
      </c>
      <c r="L70" s="196">
        <f>PPCL_NG!S70+PPCL_Spot!S70+GT_NG!S70+GT_Spot!S70+Bawana_NG!S70+Bawana_RLNG!S70+Bawana_Spot!S70</f>
        <v>106.88939376275138</v>
      </c>
      <c r="M70" s="197">
        <f t="shared" si="9"/>
        <v>6.062372486184131E-4</v>
      </c>
      <c r="N70" s="196">
        <f>PPCL_NG!M70+PPCL_Spot!M70+GT_NG!M70+GT_Spot!M70+Bawana_NG!M70+Bawana_RLNG!M70+Bawana_Spot!M70</f>
        <v>165.62</v>
      </c>
      <c r="O70" s="196">
        <f>PPCL_NG!T70+PPCL_Spot!T70+GT_NG!T70+GT_Spot!T70+Bawana_NG!T70+Bawana_RLNG!T70+Bawana_Spot!T70</f>
        <v>165.61705625182162</v>
      </c>
      <c r="P70" s="197">
        <f t="shared" si="10"/>
        <v>2.9437481783816111E-3</v>
      </c>
      <c r="Q70" s="197">
        <f t="shared" si="11"/>
        <v>1.0000000000061959E-2</v>
      </c>
    </row>
    <row r="71" spans="1:17">
      <c r="A71" s="33" t="s">
        <v>113</v>
      </c>
      <c r="B71" s="196">
        <f>PPCL_NG!I71+PPCL_Spot!I71+GT_NG!I71+GT_Spot!I71+Bawana_NG!I71+Bawana_RLNG!I71+Bawana_Spot!I71</f>
        <v>328.13</v>
      </c>
      <c r="C71" s="196">
        <f>PPCL_NG!P71+PPCL_Spot!P71+GT_NG!P71+GT_Spot!P71+Bawana_NG!P71+Bawana_RLNG!P71+Bawana_Spot!P71</f>
        <v>328.12588166715238</v>
      </c>
      <c r="D71" s="197">
        <f t="shared" si="6"/>
        <v>4.1183328476108727E-3</v>
      </c>
      <c r="E71" s="196">
        <f>PPCL_NG!J71+PPCL_Spot!J71+GT_NG!J71+GT_Spot!J71+Bawana_NG!J71+Bawana_RLNG!J71+Bawana_Spot!J71</f>
        <v>122.6</v>
      </c>
      <c r="F71" s="196">
        <f>PPCL_NG!Q71+PPCL_Spot!Q71+GT_NG!Q71+GT_Spot!Q71+Bawana_NG!Q71+Bawana_RLNG!Q71+Bawana_Spot!Q71</f>
        <v>122.59766831827454</v>
      </c>
      <c r="G71" s="197">
        <f t="shared" si="7"/>
        <v>2.3316817254510624E-3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23.49</v>
      </c>
      <c r="J71" s="197">
        <f t="shared" si="8"/>
        <v>0</v>
      </c>
      <c r="K71" s="196">
        <f>PPCL_NG!L71+PPCL_Spot!L71+GT_NG!L71+GT_Spot!L71+Bawana_NG!L71+Bawana_RLNG!L71+Bawana_Spot!L71</f>
        <v>112.53</v>
      </c>
      <c r="L71" s="196">
        <f>PPCL_NG!S71+PPCL_Spot!S71+GT_NG!S71+GT_Spot!S71+Bawana_NG!S71+Bawana_RLNG!S71+Bawana_Spot!S71</f>
        <v>112.52939376275138</v>
      </c>
      <c r="M71" s="197">
        <f t="shared" si="9"/>
        <v>6.062372486184131E-4</v>
      </c>
      <c r="N71" s="196">
        <f>PPCL_NG!M71+PPCL_Spot!M71+GT_NG!M71+GT_Spot!M71+Bawana_NG!M71+Bawana_RLNG!M71+Bawana_Spot!M71</f>
        <v>165.62</v>
      </c>
      <c r="O71" s="196">
        <f>PPCL_NG!T71+PPCL_Spot!T71+GT_NG!T71+GT_Spot!T71+Bawana_NG!T71+Bawana_RLNG!T71+Bawana_Spot!T71</f>
        <v>165.61705625182162</v>
      </c>
      <c r="P71" s="197">
        <f t="shared" si="10"/>
        <v>2.9437481783816111E-3</v>
      </c>
      <c r="Q71" s="197">
        <f t="shared" si="11"/>
        <v>1.0000000000061959E-2</v>
      </c>
    </row>
    <row r="72" spans="1:17">
      <c r="A72" s="33" t="s">
        <v>114</v>
      </c>
      <c r="B72" s="196">
        <f>PPCL_NG!I72+PPCL_Spot!I72+GT_NG!I72+GT_Spot!I72+Bawana_NG!I72+Bawana_RLNG!I72+Bawana_Spot!I72</f>
        <v>328.13</v>
      </c>
      <c r="C72" s="196">
        <f>PPCL_NG!P72+PPCL_Spot!P72+GT_NG!P72+GT_Spot!P72+Bawana_NG!P72+Bawana_RLNG!P72+Bawana_Spot!P72</f>
        <v>328.12588166715238</v>
      </c>
      <c r="D72" s="197">
        <f t="shared" si="6"/>
        <v>4.1183328476108727E-3</v>
      </c>
      <c r="E72" s="196">
        <f>PPCL_NG!J72+PPCL_Spot!J72+GT_NG!J72+GT_Spot!J72+Bawana_NG!J72+Bawana_RLNG!J72+Bawana_Spot!J72</f>
        <v>122.6</v>
      </c>
      <c r="F72" s="196">
        <f>PPCL_NG!Q72+PPCL_Spot!Q72+GT_NG!Q72+GT_Spot!Q72+Bawana_NG!Q72+Bawana_RLNG!Q72+Bawana_Spot!Q72</f>
        <v>122.59766831827454</v>
      </c>
      <c r="G72" s="197">
        <f t="shared" si="7"/>
        <v>2.3316817254510624E-3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23.49</v>
      </c>
      <c r="J72" s="197">
        <f t="shared" si="8"/>
        <v>0</v>
      </c>
      <c r="K72" s="196">
        <f>PPCL_NG!L72+PPCL_Spot!L72+GT_NG!L72+GT_Spot!L72+Bawana_NG!L72+Bawana_RLNG!L72+Bawana_Spot!L72</f>
        <v>112.53</v>
      </c>
      <c r="L72" s="196">
        <f>PPCL_NG!S72+PPCL_Spot!S72+GT_NG!S72+GT_Spot!S72+Bawana_NG!S72+Bawana_RLNG!S72+Bawana_Spot!S72</f>
        <v>112.52939376275138</v>
      </c>
      <c r="M72" s="197">
        <f t="shared" si="9"/>
        <v>6.062372486184131E-4</v>
      </c>
      <c r="N72" s="196">
        <f>PPCL_NG!M72+PPCL_Spot!M72+GT_NG!M72+GT_Spot!M72+Bawana_NG!M72+Bawana_RLNG!M72+Bawana_Spot!M72</f>
        <v>165.62</v>
      </c>
      <c r="O72" s="196">
        <f>PPCL_NG!T72+PPCL_Spot!T72+GT_NG!T72+GT_Spot!T72+Bawana_NG!T72+Bawana_RLNG!T72+Bawana_Spot!T72</f>
        <v>165.61705625182162</v>
      </c>
      <c r="P72" s="197">
        <f t="shared" si="10"/>
        <v>2.9437481783816111E-3</v>
      </c>
      <c r="Q72" s="197">
        <f t="shared" si="11"/>
        <v>1.0000000000061959E-2</v>
      </c>
    </row>
    <row r="73" spans="1:17">
      <c r="A73" s="33" t="s">
        <v>115</v>
      </c>
      <c r="B73" s="196">
        <f>PPCL_NG!I73+PPCL_Spot!I73+GT_NG!I73+GT_Spot!I73+Bawana_NG!I73+Bawana_RLNG!I73+Bawana_Spot!I73</f>
        <v>328.13</v>
      </c>
      <c r="C73" s="196">
        <f>PPCL_NG!P73+PPCL_Spot!P73+GT_NG!P73+GT_Spot!P73+Bawana_NG!P73+Bawana_RLNG!P73+Bawana_Spot!P73</f>
        <v>328.12588166715238</v>
      </c>
      <c r="D73" s="197">
        <f t="shared" si="6"/>
        <v>4.1183328476108727E-3</v>
      </c>
      <c r="E73" s="196">
        <f>PPCL_NG!J73+PPCL_Spot!J73+GT_NG!J73+GT_Spot!J73+Bawana_NG!J73+Bawana_RLNG!J73+Bawana_Spot!J73</f>
        <v>122.6</v>
      </c>
      <c r="F73" s="196">
        <f>PPCL_NG!Q73+PPCL_Spot!Q73+GT_NG!Q73+GT_Spot!Q73+Bawana_NG!Q73+Bawana_RLNG!Q73+Bawana_Spot!Q73</f>
        <v>122.59766831827454</v>
      </c>
      <c r="G73" s="197">
        <f t="shared" si="7"/>
        <v>2.3316817254510624E-3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23.49</v>
      </c>
      <c r="J73" s="197">
        <f t="shared" si="8"/>
        <v>0</v>
      </c>
      <c r="K73" s="196">
        <f>PPCL_NG!L73+PPCL_Spot!L73+GT_NG!L73+GT_Spot!L73+Bawana_NG!L73+Bawana_RLNG!L73+Bawana_Spot!L73</f>
        <v>112.53</v>
      </c>
      <c r="L73" s="196">
        <f>PPCL_NG!S73+PPCL_Spot!S73+GT_NG!S73+GT_Spot!S73+Bawana_NG!S73+Bawana_RLNG!S73+Bawana_Spot!S73</f>
        <v>112.52939376275138</v>
      </c>
      <c r="M73" s="197">
        <f t="shared" si="9"/>
        <v>6.062372486184131E-4</v>
      </c>
      <c r="N73" s="196">
        <f>PPCL_NG!M73+PPCL_Spot!M73+GT_NG!M73+GT_Spot!M73+Bawana_NG!M73+Bawana_RLNG!M73+Bawana_Spot!M73</f>
        <v>165.62</v>
      </c>
      <c r="O73" s="196">
        <f>PPCL_NG!T73+PPCL_Spot!T73+GT_NG!T73+GT_Spot!T73+Bawana_NG!T73+Bawana_RLNG!T73+Bawana_Spot!T73</f>
        <v>165.61705625182162</v>
      </c>
      <c r="P73" s="197">
        <f t="shared" si="10"/>
        <v>2.9437481783816111E-3</v>
      </c>
      <c r="Q73" s="197">
        <f t="shared" si="11"/>
        <v>1.0000000000061959E-2</v>
      </c>
    </row>
    <row r="74" spans="1:17">
      <c r="A74" s="33" t="s">
        <v>116</v>
      </c>
      <c r="B74" s="196">
        <f>PPCL_NG!I74+PPCL_Spot!I74+GT_NG!I74+GT_Spot!I74+Bawana_NG!I74+Bawana_RLNG!I74+Bawana_Spot!I74</f>
        <v>325.93</v>
      </c>
      <c r="C74" s="196">
        <f>PPCL_NG!P74+PPCL_Spot!P74+GT_NG!P74+GT_Spot!P74+Bawana_NG!P74+Bawana_RLNG!P74+Bawana_Spot!P74</f>
        <v>325.9258816671524</v>
      </c>
      <c r="D74" s="197">
        <f t="shared" si="6"/>
        <v>4.1183328476108727E-3</v>
      </c>
      <c r="E74" s="196">
        <f>PPCL_NG!J74+PPCL_Spot!J74+GT_NG!J74+GT_Spot!J74+Bawana_NG!J74+Bawana_RLNG!J74+Bawana_Spot!J74</f>
        <v>122.6</v>
      </c>
      <c r="F74" s="196">
        <f>PPCL_NG!Q74+PPCL_Spot!Q74+GT_NG!Q74+GT_Spot!Q74+Bawana_NG!Q74+Bawana_RLNG!Q74+Bawana_Spot!Q74</f>
        <v>122.59766831827454</v>
      </c>
      <c r="G74" s="197">
        <f t="shared" si="7"/>
        <v>2.3316817254510624E-3</v>
      </c>
      <c r="H74" s="196">
        <f>PPCL_NG!K74+PPCL_Spot!K74+GT_NG!K74+GT_Spot!K74+Bawana_NG!K74+Bawana_RLNG!K74+Bawana_Spot!K74</f>
        <v>23.02</v>
      </c>
      <c r="I74" s="196">
        <f>PPCL_NG!R74+PPCL_Spot!R74+GT_NG!R74+GT_Spot!R74+Bawana_NG!R74+Bawana_RLNG!R74+Bawana_Spot!R74</f>
        <v>23.02</v>
      </c>
      <c r="J74" s="197">
        <f t="shared" si="8"/>
        <v>0</v>
      </c>
      <c r="K74" s="196">
        <f>PPCL_NG!L74+PPCL_Spot!L74+GT_NG!L74+GT_Spot!L74+Bawana_NG!L74+Bawana_RLNG!L74+Bawana_Spot!L74</f>
        <v>110.2</v>
      </c>
      <c r="L74" s="196">
        <f>PPCL_NG!S74+PPCL_Spot!S74+GT_NG!S74+GT_Spot!S74+Bawana_NG!S74+Bawana_RLNG!S74+Bawana_Spot!S74</f>
        <v>110.19939376275138</v>
      </c>
      <c r="M74" s="197">
        <f t="shared" si="9"/>
        <v>6.062372486184131E-4</v>
      </c>
      <c r="N74" s="196">
        <f>PPCL_NG!M74+PPCL_Spot!M74+GT_NG!M74+GT_Spot!M74+Bawana_NG!M74+Bawana_RLNG!M74+Bawana_Spot!M74</f>
        <v>165.62</v>
      </c>
      <c r="O74" s="196">
        <f>PPCL_NG!T74+PPCL_Spot!T74+GT_NG!T74+GT_Spot!T74+Bawana_NG!T74+Bawana_RLNG!T74+Bawana_Spot!T74</f>
        <v>165.61705625182162</v>
      </c>
      <c r="P74" s="197">
        <f t="shared" si="10"/>
        <v>2.9437481783816111E-3</v>
      </c>
      <c r="Q74" s="197">
        <f t="shared" si="11"/>
        <v>1.0000000000061959E-2</v>
      </c>
    </row>
    <row r="75" spans="1:17">
      <c r="A75" s="33" t="s">
        <v>117</v>
      </c>
      <c r="B75" s="196">
        <f>PPCL_NG!I75+PPCL_Spot!I75+GT_NG!I75+GT_Spot!I75+Bawana_NG!I75+Bawana_RLNG!I75+Bawana_Spot!I75</f>
        <v>326.7</v>
      </c>
      <c r="C75" s="196">
        <f>PPCL_NG!P75+PPCL_Spot!P75+GT_NG!P75+GT_Spot!P75+Bawana_NG!P75+Bawana_RLNG!P75+Bawana_Spot!P75</f>
        <v>326.8194316525794</v>
      </c>
      <c r="D75" s="197">
        <f t="shared" si="6"/>
        <v>-0.11943165257940791</v>
      </c>
      <c r="E75" s="196">
        <f>PPCL_NG!J75+PPCL_Spot!J75+GT_NG!J75+GT_Spot!J75+Bawana_NG!J75+Bawana_RLNG!J75+Bawana_Spot!J75</f>
        <v>121.8</v>
      </c>
      <c r="F75" s="196">
        <f>PPCL_NG!Q75+PPCL_Spot!Q75+GT_NG!Q75+GT_Spot!Q75+Bawana_NG!Q75+Bawana_RLNG!Q75+Bawana_Spot!Q75</f>
        <v>121.86761877003788</v>
      </c>
      <c r="G75" s="197">
        <f t="shared" si="7"/>
        <v>-6.7618770037881859E-2</v>
      </c>
      <c r="H75" s="196">
        <f>PPCL_NG!K75+PPCL_Spot!K75+GT_NG!K75+GT_Spot!K75+Bawana_NG!K75+Bawana_RLNG!K75+Bawana_Spot!K75</f>
        <v>23.18</v>
      </c>
      <c r="I75" s="196">
        <f>PPCL_NG!R75+PPCL_Spot!R75+GT_NG!R75+GT_Spot!R75+Bawana_NG!R75+Bawana_RLNG!R75+Bawana_Spot!R75</f>
        <v>23.18</v>
      </c>
      <c r="J75" s="197">
        <f t="shared" si="8"/>
        <v>0</v>
      </c>
      <c r="K75" s="196">
        <f>PPCL_NG!L75+PPCL_Spot!L75+GT_NG!L75+GT_Spot!L75+Bawana_NG!L75+Bawana_RLNG!L75+Bawana_Spot!L75</f>
        <v>111.02</v>
      </c>
      <c r="L75" s="196">
        <f>PPCL_NG!S75+PPCL_Spot!S75+GT_NG!S75+GT_Spot!S75+Bawana_NG!S75+Bawana_RLNG!S75+Bawana_Spot!S75</f>
        <v>111.04758088020984</v>
      </c>
      <c r="M75" s="197">
        <f t="shared" si="9"/>
        <v>-2.758088020983962E-2</v>
      </c>
      <c r="N75" s="196">
        <f>PPCL_NG!M75+PPCL_Spot!M75+GT_NG!M75+GT_Spot!M75+Bawana_NG!M75+Bawana_RLNG!M75+Bawana_Spot!M75</f>
        <v>164.66</v>
      </c>
      <c r="O75" s="196">
        <f>PPCL_NG!T75+PPCL_Spot!T75+GT_NG!T75+GT_Spot!T75+Bawana_NG!T75+Bawana_RLNG!T75+Bawana_Spot!T75</f>
        <v>164.74536869717281</v>
      </c>
      <c r="P75" s="197">
        <f t="shared" si="10"/>
        <v>-8.5368697172810926E-2</v>
      </c>
      <c r="Q75" s="197">
        <f t="shared" si="11"/>
        <v>-0.29999999999994031</v>
      </c>
    </row>
    <row r="76" spans="1:17">
      <c r="A76" s="33" t="s">
        <v>118</v>
      </c>
      <c r="B76" s="196">
        <f>PPCL_NG!I76+PPCL_Spot!I76+GT_NG!I76+GT_Spot!I76+Bawana_NG!I76+Bawana_RLNG!I76+Bawana_Spot!I76</f>
        <v>326.7</v>
      </c>
      <c r="C76" s="196">
        <f>PPCL_NG!P76+PPCL_Spot!P76+GT_NG!P76+GT_Spot!P76+Bawana_NG!P76+Bawana_RLNG!P76+Bawana_Spot!P76</f>
        <v>326.8194316525794</v>
      </c>
      <c r="D76" s="197">
        <f t="shared" si="6"/>
        <v>-0.11943165257940791</v>
      </c>
      <c r="E76" s="196">
        <f>PPCL_NG!J76+PPCL_Spot!J76+GT_NG!J76+GT_Spot!J76+Bawana_NG!J76+Bawana_RLNG!J76+Bawana_Spot!J76</f>
        <v>121.8</v>
      </c>
      <c r="F76" s="196">
        <f>PPCL_NG!Q76+PPCL_Spot!Q76+GT_NG!Q76+GT_Spot!Q76+Bawana_NG!Q76+Bawana_RLNG!Q76+Bawana_Spot!Q76</f>
        <v>121.86761877003788</v>
      </c>
      <c r="G76" s="197">
        <f t="shared" si="7"/>
        <v>-6.7618770037881859E-2</v>
      </c>
      <c r="H76" s="196">
        <f>PPCL_NG!K76+PPCL_Spot!K76+GT_NG!K76+GT_Spot!K76+Bawana_NG!K76+Bawana_RLNG!K76+Bawana_Spot!K76</f>
        <v>23.18</v>
      </c>
      <c r="I76" s="196">
        <f>PPCL_NG!R76+PPCL_Spot!R76+GT_NG!R76+GT_Spot!R76+Bawana_NG!R76+Bawana_RLNG!R76+Bawana_Spot!R76</f>
        <v>23.18</v>
      </c>
      <c r="J76" s="197">
        <f t="shared" si="8"/>
        <v>0</v>
      </c>
      <c r="K76" s="196">
        <f>PPCL_NG!L76+PPCL_Spot!L76+GT_NG!L76+GT_Spot!L76+Bawana_NG!L76+Bawana_RLNG!L76+Bawana_Spot!L76</f>
        <v>111.02</v>
      </c>
      <c r="L76" s="196">
        <f>PPCL_NG!S76+PPCL_Spot!S76+GT_NG!S76+GT_Spot!S76+Bawana_NG!S76+Bawana_RLNG!S76+Bawana_Spot!S76</f>
        <v>111.04758088020984</v>
      </c>
      <c r="M76" s="197">
        <f t="shared" si="9"/>
        <v>-2.758088020983962E-2</v>
      </c>
      <c r="N76" s="196">
        <f>PPCL_NG!M76+PPCL_Spot!M76+GT_NG!M76+GT_Spot!M76+Bawana_NG!M76+Bawana_RLNG!M76+Bawana_Spot!M76</f>
        <v>164.66</v>
      </c>
      <c r="O76" s="196">
        <f>PPCL_NG!T76+PPCL_Spot!T76+GT_NG!T76+GT_Spot!T76+Bawana_NG!T76+Bawana_RLNG!T76+Bawana_Spot!T76</f>
        <v>164.74536869717281</v>
      </c>
      <c r="P76" s="197">
        <f t="shared" si="10"/>
        <v>-8.5368697172810926E-2</v>
      </c>
      <c r="Q76" s="197">
        <f t="shared" si="11"/>
        <v>-0.29999999999994031</v>
      </c>
    </row>
    <row r="77" spans="1:17">
      <c r="A77" s="33" t="s">
        <v>119</v>
      </c>
      <c r="B77" s="196">
        <f>PPCL_NG!I77+PPCL_Spot!I77+GT_NG!I77+GT_Spot!I77+Bawana_NG!I77+Bawana_RLNG!I77+Bawana_Spot!I77</f>
        <v>326.7</v>
      </c>
      <c r="C77" s="196">
        <f>PPCL_NG!P77+PPCL_Spot!P77+GT_NG!P77+GT_Spot!P77+Bawana_NG!P77+Bawana_RLNG!P77+Bawana_Spot!P77</f>
        <v>326.8194316525794</v>
      </c>
      <c r="D77" s="197">
        <f t="shared" si="6"/>
        <v>-0.11943165257940791</v>
      </c>
      <c r="E77" s="196">
        <f>PPCL_NG!J77+PPCL_Spot!J77+GT_NG!J77+GT_Spot!J77+Bawana_NG!J77+Bawana_RLNG!J77+Bawana_Spot!J77</f>
        <v>121.8</v>
      </c>
      <c r="F77" s="196">
        <f>PPCL_NG!Q77+PPCL_Spot!Q77+GT_NG!Q77+GT_Spot!Q77+Bawana_NG!Q77+Bawana_RLNG!Q77+Bawana_Spot!Q77</f>
        <v>121.86761877003788</v>
      </c>
      <c r="G77" s="197">
        <f t="shared" si="7"/>
        <v>-6.7618770037881859E-2</v>
      </c>
      <c r="H77" s="196">
        <f>PPCL_NG!K77+PPCL_Spot!K77+GT_NG!K77+GT_Spot!K77+Bawana_NG!K77+Bawana_RLNG!K77+Bawana_Spot!K77</f>
        <v>23.18</v>
      </c>
      <c r="I77" s="196">
        <f>PPCL_NG!R77+PPCL_Spot!R77+GT_NG!R77+GT_Spot!R77+Bawana_NG!R77+Bawana_RLNG!R77+Bawana_Spot!R77</f>
        <v>23.18</v>
      </c>
      <c r="J77" s="197">
        <f t="shared" si="8"/>
        <v>0</v>
      </c>
      <c r="K77" s="196">
        <f>PPCL_NG!L77+PPCL_Spot!L77+GT_NG!L77+GT_Spot!L77+Bawana_NG!L77+Bawana_RLNG!L77+Bawana_Spot!L77</f>
        <v>111.02</v>
      </c>
      <c r="L77" s="196">
        <f>PPCL_NG!S77+PPCL_Spot!S77+GT_NG!S77+GT_Spot!S77+Bawana_NG!S77+Bawana_RLNG!S77+Bawana_Spot!S77</f>
        <v>111.04758088020984</v>
      </c>
      <c r="M77" s="197">
        <f t="shared" si="9"/>
        <v>-2.758088020983962E-2</v>
      </c>
      <c r="N77" s="196">
        <f>PPCL_NG!M77+PPCL_Spot!M77+GT_NG!M77+GT_Spot!M77+Bawana_NG!M77+Bawana_RLNG!M77+Bawana_Spot!M77</f>
        <v>164.66</v>
      </c>
      <c r="O77" s="196">
        <f>PPCL_NG!T77+PPCL_Spot!T77+GT_NG!T77+GT_Spot!T77+Bawana_NG!T77+Bawana_RLNG!T77+Bawana_Spot!T77</f>
        <v>164.74536869717281</v>
      </c>
      <c r="P77" s="197">
        <f t="shared" si="10"/>
        <v>-8.5368697172810926E-2</v>
      </c>
      <c r="Q77" s="197">
        <f t="shared" si="11"/>
        <v>-0.29999999999994031</v>
      </c>
    </row>
    <row r="78" spans="1:17">
      <c r="A78" s="33" t="s">
        <v>120</v>
      </c>
      <c r="B78" s="196">
        <f>PPCL_NG!I78+PPCL_Spot!I78+GT_NG!I78+GT_Spot!I78+Bawana_NG!I78+Bawana_RLNG!I78+Bawana_Spot!I78</f>
        <v>326.7</v>
      </c>
      <c r="C78" s="196">
        <f>PPCL_NG!P78+PPCL_Spot!P78+GT_NG!P78+GT_Spot!P78+Bawana_NG!P78+Bawana_RLNG!P78+Bawana_Spot!P78</f>
        <v>326.8194316525794</v>
      </c>
      <c r="D78" s="197">
        <f t="shared" si="6"/>
        <v>-0.11943165257940791</v>
      </c>
      <c r="E78" s="196">
        <f>PPCL_NG!J78+PPCL_Spot!J78+GT_NG!J78+GT_Spot!J78+Bawana_NG!J78+Bawana_RLNG!J78+Bawana_Spot!J78</f>
        <v>121.8</v>
      </c>
      <c r="F78" s="196">
        <f>PPCL_NG!Q78+PPCL_Spot!Q78+GT_NG!Q78+GT_Spot!Q78+Bawana_NG!Q78+Bawana_RLNG!Q78+Bawana_Spot!Q78</f>
        <v>121.86761877003788</v>
      </c>
      <c r="G78" s="197">
        <f t="shared" si="7"/>
        <v>-6.7618770037881859E-2</v>
      </c>
      <c r="H78" s="196">
        <f>PPCL_NG!K78+PPCL_Spot!K78+GT_NG!K78+GT_Spot!K78+Bawana_NG!K78+Bawana_RLNG!K78+Bawana_Spot!K78</f>
        <v>23.18</v>
      </c>
      <c r="I78" s="196">
        <f>PPCL_NG!R78+PPCL_Spot!R78+GT_NG!R78+GT_Spot!R78+Bawana_NG!R78+Bawana_RLNG!R78+Bawana_Spot!R78</f>
        <v>23.18</v>
      </c>
      <c r="J78" s="197">
        <f t="shared" si="8"/>
        <v>0</v>
      </c>
      <c r="K78" s="196">
        <f>PPCL_NG!L78+PPCL_Spot!L78+GT_NG!L78+GT_Spot!L78+Bawana_NG!L78+Bawana_RLNG!L78+Bawana_Spot!L78</f>
        <v>111.02</v>
      </c>
      <c r="L78" s="196">
        <f>PPCL_NG!S78+PPCL_Spot!S78+GT_NG!S78+GT_Spot!S78+Bawana_NG!S78+Bawana_RLNG!S78+Bawana_Spot!S78</f>
        <v>111.04758088020984</v>
      </c>
      <c r="M78" s="197">
        <f t="shared" si="9"/>
        <v>-2.758088020983962E-2</v>
      </c>
      <c r="N78" s="196">
        <f>PPCL_NG!M78+PPCL_Spot!M78+GT_NG!M78+GT_Spot!M78+Bawana_NG!M78+Bawana_RLNG!M78+Bawana_Spot!M78</f>
        <v>164.66</v>
      </c>
      <c r="O78" s="196">
        <f>PPCL_NG!T78+PPCL_Spot!T78+GT_NG!T78+GT_Spot!T78+Bawana_NG!T78+Bawana_RLNG!T78+Bawana_Spot!T78</f>
        <v>164.74536869717281</v>
      </c>
      <c r="P78" s="197">
        <f t="shared" si="10"/>
        <v>-8.5368697172810926E-2</v>
      </c>
      <c r="Q78" s="197">
        <f t="shared" si="11"/>
        <v>-0.29999999999994031</v>
      </c>
    </row>
    <row r="79" spans="1:17">
      <c r="A79" s="33" t="s">
        <v>121</v>
      </c>
      <c r="B79" s="196">
        <f>PPCL_NG!I79+PPCL_Spot!I79+GT_NG!I79+GT_Spot!I79+Bawana_NG!I79+Bawana_RLNG!I79+Bawana_Spot!I79</f>
        <v>326.7</v>
      </c>
      <c r="C79" s="196">
        <f>PPCL_NG!P79+PPCL_Spot!P79+GT_NG!P79+GT_Spot!P79+Bawana_NG!P79+Bawana_RLNG!P79+Bawana_Spot!P79</f>
        <v>326.8194316525794</v>
      </c>
      <c r="D79" s="197">
        <f t="shared" si="6"/>
        <v>-0.11943165257940791</v>
      </c>
      <c r="E79" s="196">
        <f>PPCL_NG!J79+PPCL_Spot!J79+GT_NG!J79+GT_Spot!J79+Bawana_NG!J79+Bawana_RLNG!J79+Bawana_Spot!J79</f>
        <v>121.8</v>
      </c>
      <c r="F79" s="196">
        <f>PPCL_NG!Q79+PPCL_Spot!Q79+GT_NG!Q79+GT_Spot!Q79+Bawana_NG!Q79+Bawana_RLNG!Q79+Bawana_Spot!Q79</f>
        <v>121.86761877003788</v>
      </c>
      <c r="G79" s="197">
        <f t="shared" si="7"/>
        <v>-6.7618770037881859E-2</v>
      </c>
      <c r="H79" s="196">
        <f>PPCL_NG!K79+PPCL_Spot!K79+GT_NG!K79+GT_Spot!K79+Bawana_NG!K79+Bawana_RLNG!K79+Bawana_Spot!K79</f>
        <v>23.18</v>
      </c>
      <c r="I79" s="196">
        <f>PPCL_NG!R79+PPCL_Spot!R79+GT_NG!R79+GT_Spot!R79+Bawana_NG!R79+Bawana_RLNG!R79+Bawana_Spot!R79</f>
        <v>23.18</v>
      </c>
      <c r="J79" s="197">
        <f t="shared" si="8"/>
        <v>0</v>
      </c>
      <c r="K79" s="196">
        <f>PPCL_NG!L79+PPCL_Spot!L79+GT_NG!L79+GT_Spot!L79+Bawana_NG!L79+Bawana_RLNG!L79+Bawana_Spot!L79</f>
        <v>111.02</v>
      </c>
      <c r="L79" s="196">
        <f>PPCL_NG!S79+PPCL_Spot!S79+GT_NG!S79+GT_Spot!S79+Bawana_NG!S79+Bawana_RLNG!S79+Bawana_Spot!S79</f>
        <v>111.04758088020984</v>
      </c>
      <c r="M79" s="197">
        <f t="shared" si="9"/>
        <v>-2.758088020983962E-2</v>
      </c>
      <c r="N79" s="196">
        <f>PPCL_NG!M79+PPCL_Spot!M79+GT_NG!M79+GT_Spot!M79+Bawana_NG!M79+Bawana_RLNG!M79+Bawana_Spot!M79</f>
        <v>204.66</v>
      </c>
      <c r="O79" s="196">
        <f>PPCL_NG!T79+PPCL_Spot!T79+GT_NG!T79+GT_Spot!T79+Bawana_NG!T79+Bawana_RLNG!T79+Bawana_Spot!T79</f>
        <v>204.74536869717281</v>
      </c>
      <c r="P79" s="197">
        <f t="shared" si="10"/>
        <v>-8.5368697172810926E-2</v>
      </c>
      <c r="Q79" s="197">
        <f t="shared" si="11"/>
        <v>-0.29999999999994031</v>
      </c>
    </row>
    <row r="80" spans="1:17">
      <c r="A80" s="33" t="s">
        <v>122</v>
      </c>
      <c r="B80" s="196">
        <f>PPCL_NG!I80+PPCL_Spot!I80+GT_NG!I80+GT_Spot!I80+Bawana_NG!I80+Bawana_RLNG!I80+Bawana_Spot!I80</f>
        <v>328.13</v>
      </c>
      <c r="C80" s="196">
        <f>PPCL_NG!P80+PPCL_Spot!P80+GT_NG!P80+GT_Spot!P80+Bawana_NG!P80+Bawana_RLNG!P80+Bawana_Spot!P80</f>
        <v>328.2494316525794</v>
      </c>
      <c r="D80" s="197">
        <f t="shared" si="6"/>
        <v>-0.11943165257940791</v>
      </c>
      <c r="E80" s="196">
        <f>PPCL_NG!J80+PPCL_Spot!J80+GT_NG!J80+GT_Spot!J80+Bawana_NG!J80+Bawana_RLNG!J80+Bawana_Spot!J80</f>
        <v>122.6</v>
      </c>
      <c r="F80" s="196">
        <f>PPCL_NG!Q80+PPCL_Spot!Q80+GT_NG!Q80+GT_Spot!Q80+Bawana_NG!Q80+Bawana_RLNG!Q80+Bawana_Spot!Q80</f>
        <v>122.66761877003788</v>
      </c>
      <c r="G80" s="197">
        <f t="shared" si="7"/>
        <v>-6.7618770037881859E-2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23.49</v>
      </c>
      <c r="J80" s="197">
        <f t="shared" si="8"/>
        <v>0</v>
      </c>
      <c r="K80" s="196">
        <f>PPCL_NG!L80+PPCL_Spot!L80+GT_NG!L80+GT_Spot!L80+Bawana_NG!L80+Bawana_RLNG!L80+Bawana_Spot!L80</f>
        <v>112.53</v>
      </c>
      <c r="L80" s="196">
        <f>PPCL_NG!S80+PPCL_Spot!S80+GT_NG!S80+GT_Spot!S80+Bawana_NG!S80+Bawana_RLNG!S80+Bawana_Spot!S80</f>
        <v>112.54758088020985</v>
      </c>
      <c r="M80" s="197">
        <f t="shared" si="9"/>
        <v>-1.7580880209848715E-2</v>
      </c>
      <c r="N80" s="196">
        <f>PPCL_NG!M80+PPCL_Spot!M80+GT_NG!M80+GT_Spot!M80+Bawana_NG!M80+Bawana_RLNG!M80+Bawana_Spot!M80</f>
        <v>205.62</v>
      </c>
      <c r="O80" s="196">
        <f>PPCL_NG!T80+PPCL_Spot!T80+GT_NG!T80+GT_Spot!T80+Bawana_NG!T80+Bawana_RLNG!T80+Bawana_Spot!T80</f>
        <v>205.70536869717282</v>
      </c>
      <c r="P80" s="197">
        <f t="shared" si="10"/>
        <v>-8.5368697172810926E-2</v>
      </c>
      <c r="Q80" s="197">
        <f t="shared" si="11"/>
        <v>-0.28999999999994941</v>
      </c>
    </row>
    <row r="81" spans="1:17">
      <c r="A81" s="33" t="s">
        <v>123</v>
      </c>
      <c r="B81" s="196">
        <f>PPCL_NG!I81+PPCL_Spot!I81+GT_NG!I81+GT_Spot!I81+Bawana_NG!I81+Bawana_RLNG!I81+Bawana_Spot!I81</f>
        <v>328.13</v>
      </c>
      <c r="C81" s="196">
        <f>PPCL_NG!P81+PPCL_Spot!P81+GT_NG!P81+GT_Spot!P81+Bawana_NG!P81+Bawana_RLNG!P81+Bawana_Spot!P81</f>
        <v>328.2494316525794</v>
      </c>
      <c r="D81" s="197">
        <f t="shared" si="6"/>
        <v>-0.11943165257940791</v>
      </c>
      <c r="E81" s="196">
        <f>PPCL_NG!J81+PPCL_Spot!J81+GT_NG!J81+GT_Spot!J81+Bawana_NG!J81+Bawana_RLNG!J81+Bawana_Spot!J81</f>
        <v>122.6</v>
      </c>
      <c r="F81" s="196">
        <f>PPCL_NG!Q81+PPCL_Spot!Q81+GT_NG!Q81+GT_Spot!Q81+Bawana_NG!Q81+Bawana_RLNG!Q81+Bawana_Spot!Q81</f>
        <v>122.66761877003788</v>
      </c>
      <c r="G81" s="197">
        <f t="shared" si="7"/>
        <v>-6.7618770037881859E-2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23.49</v>
      </c>
      <c r="J81" s="197">
        <f t="shared" si="8"/>
        <v>0</v>
      </c>
      <c r="K81" s="196">
        <f>PPCL_NG!L81+PPCL_Spot!L81+GT_NG!L81+GT_Spot!L81+Bawana_NG!L81+Bawana_RLNG!L81+Bawana_Spot!L81</f>
        <v>112.53</v>
      </c>
      <c r="L81" s="196">
        <f>PPCL_NG!S81+PPCL_Spot!S81+GT_NG!S81+GT_Spot!S81+Bawana_NG!S81+Bawana_RLNG!S81+Bawana_Spot!S81</f>
        <v>112.54758088020985</v>
      </c>
      <c r="M81" s="197">
        <f t="shared" si="9"/>
        <v>-1.7580880209848715E-2</v>
      </c>
      <c r="N81" s="196">
        <f>PPCL_NG!M81+PPCL_Spot!M81+GT_NG!M81+GT_Spot!M81+Bawana_NG!M81+Bawana_RLNG!M81+Bawana_Spot!M81</f>
        <v>205.62</v>
      </c>
      <c r="O81" s="196">
        <f>PPCL_NG!T81+PPCL_Spot!T81+GT_NG!T81+GT_Spot!T81+Bawana_NG!T81+Bawana_RLNG!T81+Bawana_Spot!T81</f>
        <v>205.70536869717282</v>
      </c>
      <c r="P81" s="197">
        <f t="shared" si="10"/>
        <v>-8.5368697172810926E-2</v>
      </c>
      <c r="Q81" s="197">
        <f t="shared" si="11"/>
        <v>-0.28999999999994941</v>
      </c>
    </row>
    <row r="82" spans="1:17">
      <c r="A82" s="33" t="s">
        <v>124</v>
      </c>
      <c r="B82" s="196">
        <f>PPCL_NG!I82+PPCL_Spot!I82+GT_NG!I82+GT_Spot!I82+Bawana_NG!I82+Bawana_RLNG!I82+Bawana_Spot!I82</f>
        <v>328.13</v>
      </c>
      <c r="C82" s="196">
        <f>PPCL_NG!P82+PPCL_Spot!P82+GT_NG!P82+GT_Spot!P82+Bawana_NG!P82+Bawana_RLNG!P82+Bawana_Spot!P82</f>
        <v>328.2494316525794</v>
      </c>
      <c r="D82" s="197">
        <f t="shared" si="6"/>
        <v>-0.11943165257940791</v>
      </c>
      <c r="E82" s="196">
        <f>PPCL_NG!J82+PPCL_Spot!J82+GT_NG!J82+GT_Spot!J82+Bawana_NG!J82+Bawana_RLNG!J82+Bawana_Spot!J82</f>
        <v>135.19999999999999</v>
      </c>
      <c r="F82" s="196">
        <f>PPCL_NG!Q82+PPCL_Spot!Q82+GT_NG!Q82+GT_Spot!Q82+Bawana_NG!Q82+Bawana_RLNG!Q82+Bawana_Spot!Q82</f>
        <v>135.26761877003787</v>
      </c>
      <c r="G82" s="197">
        <f t="shared" si="7"/>
        <v>-6.7618770037881859E-2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23.49</v>
      </c>
      <c r="J82" s="197">
        <f t="shared" si="8"/>
        <v>0</v>
      </c>
      <c r="K82" s="196">
        <f>PPCL_NG!L82+PPCL_Spot!L82+GT_NG!L82+GT_Spot!L82+Bawana_NG!L82+Bawana_RLNG!L82+Bawana_Spot!L82</f>
        <v>112.53</v>
      </c>
      <c r="L82" s="196">
        <f>PPCL_NG!S82+PPCL_Spot!S82+GT_NG!S82+GT_Spot!S82+Bawana_NG!S82+Bawana_RLNG!S82+Bawana_Spot!S82</f>
        <v>112.54758088020985</v>
      </c>
      <c r="M82" s="197">
        <f t="shared" si="9"/>
        <v>-1.7580880209848715E-2</v>
      </c>
      <c r="N82" s="196">
        <f>PPCL_NG!M82+PPCL_Spot!M82+GT_NG!M82+GT_Spot!M82+Bawana_NG!M82+Bawana_RLNG!M82+Bawana_Spot!M82</f>
        <v>205.62</v>
      </c>
      <c r="O82" s="196">
        <f>PPCL_NG!T82+PPCL_Spot!T82+GT_NG!T82+GT_Spot!T82+Bawana_NG!T82+Bawana_RLNG!T82+Bawana_Spot!T82</f>
        <v>205.70536869717282</v>
      </c>
      <c r="P82" s="197">
        <f t="shared" si="10"/>
        <v>-8.5368697172810926E-2</v>
      </c>
      <c r="Q82" s="197">
        <f t="shared" si="11"/>
        <v>-0.28999999999994941</v>
      </c>
    </row>
    <row r="83" spans="1:17">
      <c r="A83" s="33" t="s">
        <v>125</v>
      </c>
      <c r="B83" s="196">
        <f>PPCL_NG!I83+PPCL_Spot!I83+GT_NG!I83+GT_Spot!I83+Bawana_NG!I83+Bawana_RLNG!I83+Bawana_Spot!I83</f>
        <v>457.96000000000004</v>
      </c>
      <c r="C83" s="196">
        <f>PPCL_NG!P83+PPCL_Spot!P83+GT_NG!P83+GT_Spot!P83+Bawana_NG!P83+Bawana_RLNG!P83+Bawana_Spot!P83</f>
        <v>458.07552711760036</v>
      </c>
      <c r="D83" s="197">
        <f t="shared" si="6"/>
        <v>-0.11552711760032253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135.26536885792507</v>
      </c>
      <c r="G83" s="197">
        <f t="shared" si="7"/>
        <v>-6.5368857925079737E-2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112.53</v>
      </c>
      <c r="L83" s="196">
        <f>PPCL_NG!S83+PPCL_Spot!S83+GT_NG!S83+GT_Spot!S83+Bawana_NG!S83+Bawana_RLNG!S83+Bawana_Spot!S83</f>
        <v>112.5466824778037</v>
      </c>
      <c r="M83" s="197">
        <f t="shared" si="9"/>
        <v>-1.6682477803698248E-2</v>
      </c>
      <c r="N83" s="196">
        <f>PPCL_NG!M83+PPCL_Spot!M83+GT_NG!M83+GT_Spot!M83+Bawana_NG!M83+Bawana_RLNG!M83+Bawana_Spot!M83</f>
        <v>205.62</v>
      </c>
      <c r="O83" s="196">
        <f>PPCL_NG!T83+PPCL_Spot!T83+GT_NG!T83+GT_Spot!T83+Bawana_NG!T83+Bawana_RLNG!T83+Bawana_Spot!T83</f>
        <v>205.70264966276011</v>
      </c>
      <c r="P83" s="197">
        <f t="shared" si="10"/>
        <v>-8.2649662760104547E-2</v>
      </c>
      <c r="Q83" s="197">
        <f t="shared" si="11"/>
        <v>-0.27999999999999048</v>
      </c>
    </row>
    <row r="84" spans="1:17">
      <c r="A84" s="33" t="s">
        <v>126</v>
      </c>
      <c r="B84" s="196">
        <f>PPCL_NG!I84+PPCL_Spot!I84+GT_NG!I84+GT_Spot!I84+Bawana_NG!I84+Bawana_RLNG!I84+Bawana_Spot!I84</f>
        <v>457.96000000000004</v>
      </c>
      <c r="C84" s="196">
        <f>PPCL_NG!P84+PPCL_Spot!P84+GT_NG!P84+GT_Spot!P84+Bawana_NG!P84+Bawana_RLNG!P84+Bawana_Spot!P84</f>
        <v>458.07552711760036</v>
      </c>
      <c r="D84" s="197">
        <f t="shared" si="6"/>
        <v>-0.11552711760032253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135.26536885792507</v>
      </c>
      <c r="G84" s="197">
        <f t="shared" si="7"/>
        <v>-6.5368857925079737E-2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112.53</v>
      </c>
      <c r="L84" s="196">
        <f>PPCL_NG!S84+PPCL_Spot!S84+GT_NG!S84+GT_Spot!S84+Bawana_NG!S84+Bawana_RLNG!S84+Bawana_Spot!S84</f>
        <v>112.5466824778037</v>
      </c>
      <c r="M84" s="197">
        <f t="shared" si="9"/>
        <v>-1.6682477803698248E-2</v>
      </c>
      <c r="N84" s="196">
        <f>PPCL_NG!M84+PPCL_Spot!M84+GT_NG!M84+GT_Spot!M84+Bawana_NG!M84+Bawana_RLNG!M84+Bawana_Spot!M84</f>
        <v>205.62</v>
      </c>
      <c r="O84" s="196">
        <f>PPCL_NG!T84+PPCL_Spot!T84+GT_NG!T84+GT_Spot!T84+Bawana_NG!T84+Bawana_RLNG!T84+Bawana_Spot!T84</f>
        <v>205.70264966276011</v>
      </c>
      <c r="P84" s="197">
        <f t="shared" si="10"/>
        <v>-8.2649662760104547E-2</v>
      </c>
      <c r="Q84" s="197">
        <f t="shared" si="11"/>
        <v>-0.27999999999999048</v>
      </c>
    </row>
    <row r="85" spans="1:17">
      <c r="A85" s="33" t="s">
        <v>127</v>
      </c>
      <c r="B85" s="196">
        <f>PPCL_NG!I85+PPCL_Spot!I85+GT_NG!I85+GT_Spot!I85+Bawana_NG!I85+Bawana_RLNG!I85+Bawana_Spot!I85</f>
        <v>489.96000000000004</v>
      </c>
      <c r="C85" s="196">
        <f>PPCL_NG!P85+PPCL_Spot!P85+GT_NG!P85+GT_Spot!P85+Bawana_NG!P85+Bawana_RLNG!P85+Bawana_Spot!P85</f>
        <v>490.07484986722477</v>
      </c>
      <c r="D85" s="197">
        <f t="shared" si="6"/>
        <v>-0.11484986722473423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135.26561883947994</v>
      </c>
      <c r="G85" s="197">
        <f t="shared" si="7"/>
        <v>-6.561883947995284E-2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23.489797229262869</v>
      </c>
      <c r="J85" s="197">
        <f t="shared" si="8"/>
        <v>2.0277073712904325E-4</v>
      </c>
      <c r="K85" s="196">
        <f>PPCL_NG!L85+PPCL_Spot!L85+GT_NG!L85+GT_Spot!L85+Bawana_NG!L85+Bawana_RLNG!L85+Bawana_Spot!L85</f>
        <v>112.53</v>
      </c>
      <c r="L85" s="196">
        <f>PPCL_NG!S85+PPCL_Spot!S85+GT_NG!S85+GT_Spot!S85+Bawana_NG!S85+Bawana_RLNG!S85+Bawana_Spot!S85</f>
        <v>112.54678229682733</v>
      </c>
      <c r="M85" s="197">
        <f t="shared" si="9"/>
        <v>-1.6782296827329901E-2</v>
      </c>
      <c r="N85" s="196">
        <f>PPCL_NG!M85+PPCL_Spot!M85+GT_NG!M85+GT_Spot!M85+Bawana_NG!M85+Bawana_RLNG!M85+Bawana_Spot!M85</f>
        <v>205.62</v>
      </c>
      <c r="O85" s="196">
        <f>PPCL_NG!T85+PPCL_Spot!T85+GT_NG!T85+GT_Spot!T85+Bawana_NG!T85+Bawana_RLNG!T85+Bawana_Spot!T85</f>
        <v>205.70295176720512</v>
      </c>
      <c r="P85" s="197">
        <f t="shared" si="10"/>
        <v>-8.2951767205116766E-2</v>
      </c>
      <c r="Q85" s="197">
        <f t="shared" si="11"/>
        <v>-0.28000000000000469</v>
      </c>
    </row>
    <row r="86" spans="1:17">
      <c r="A86" s="33" t="s">
        <v>128</v>
      </c>
      <c r="B86" s="196">
        <f>PPCL_NG!I86+PPCL_Spot!I86+GT_NG!I86+GT_Spot!I86+Bawana_NG!I86+Bawana_RLNG!I86+Bawana_Spot!I86</f>
        <v>489.96000000000004</v>
      </c>
      <c r="C86" s="196">
        <f>PPCL_NG!P86+PPCL_Spot!P86+GT_NG!P86+GT_Spot!P86+Bawana_NG!P86+Bawana_RLNG!P86+Bawana_Spot!P86</f>
        <v>490.07484986722477</v>
      </c>
      <c r="D86" s="197">
        <f t="shared" si="6"/>
        <v>-0.11484986722473423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135.26561883947994</v>
      </c>
      <c r="G86" s="197">
        <f t="shared" si="7"/>
        <v>-6.561883947995284E-2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23.489797229262869</v>
      </c>
      <c r="J86" s="197">
        <f t="shared" si="8"/>
        <v>2.0277073712904325E-4</v>
      </c>
      <c r="K86" s="196">
        <f>PPCL_NG!L86+PPCL_Spot!L86+GT_NG!L86+GT_Spot!L86+Bawana_NG!L86+Bawana_RLNG!L86+Bawana_Spot!L86</f>
        <v>112.53</v>
      </c>
      <c r="L86" s="196">
        <f>PPCL_NG!S86+PPCL_Spot!S86+GT_NG!S86+GT_Spot!S86+Bawana_NG!S86+Bawana_RLNG!S86+Bawana_Spot!S86</f>
        <v>112.54678229682733</v>
      </c>
      <c r="M86" s="197">
        <f t="shared" si="9"/>
        <v>-1.6782296827329901E-2</v>
      </c>
      <c r="N86" s="196">
        <f>PPCL_NG!M86+PPCL_Spot!M86+GT_NG!M86+GT_Spot!M86+Bawana_NG!M86+Bawana_RLNG!M86+Bawana_Spot!M86</f>
        <v>205.62</v>
      </c>
      <c r="O86" s="196">
        <f>PPCL_NG!T86+PPCL_Spot!T86+GT_NG!T86+GT_Spot!T86+Bawana_NG!T86+Bawana_RLNG!T86+Bawana_Spot!T86</f>
        <v>205.70295176720512</v>
      </c>
      <c r="P86" s="197">
        <f t="shared" si="10"/>
        <v>-8.2951767205116766E-2</v>
      </c>
      <c r="Q86" s="197">
        <f t="shared" si="11"/>
        <v>-0.28000000000000469</v>
      </c>
    </row>
    <row r="87" spans="1:17">
      <c r="A87" s="33" t="s">
        <v>129</v>
      </c>
      <c r="B87" s="196">
        <f>PPCL_NG!I87+PPCL_Spot!I87+GT_NG!I87+GT_Spot!I87+Bawana_NG!I87+Bawana_RLNG!I87+Bawana_Spot!I87</f>
        <v>457.96000000000004</v>
      </c>
      <c r="C87" s="196">
        <f>PPCL_NG!P87+PPCL_Spot!P87+GT_NG!P87+GT_Spot!P87+Bawana_NG!P87+Bawana_RLNG!P87+Bawana_Spot!P87</f>
        <v>458.07552711760036</v>
      </c>
      <c r="D87" s="197">
        <f t="shared" si="6"/>
        <v>-0.11552711760032253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135.26536885792507</v>
      </c>
      <c r="G87" s="197">
        <f t="shared" si="7"/>
        <v>-6.5368857925079737E-2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112.5466824778037</v>
      </c>
      <c r="M87" s="197">
        <f t="shared" si="9"/>
        <v>-1.6682477803698248E-2</v>
      </c>
      <c r="N87" s="196">
        <f>PPCL_NG!M87+PPCL_Spot!M87+GT_NG!M87+GT_Spot!M87+Bawana_NG!M87+Bawana_RLNG!M87+Bawana_Spot!M87</f>
        <v>205.62</v>
      </c>
      <c r="O87" s="196">
        <f>PPCL_NG!T87+PPCL_Spot!T87+GT_NG!T87+GT_Spot!T87+Bawana_NG!T87+Bawana_RLNG!T87+Bawana_Spot!T87</f>
        <v>205.70264966276011</v>
      </c>
      <c r="P87" s="197">
        <f t="shared" si="10"/>
        <v>-8.2649662760104547E-2</v>
      </c>
      <c r="Q87" s="197">
        <f t="shared" si="11"/>
        <v>-0.27999999999999048</v>
      </c>
    </row>
    <row r="88" spans="1:17">
      <c r="A88" s="33" t="s">
        <v>130</v>
      </c>
      <c r="B88" s="196">
        <f>PPCL_NG!I88+PPCL_Spot!I88+GT_NG!I88+GT_Spot!I88+Bawana_NG!I88+Bawana_RLNG!I88+Bawana_Spot!I88</f>
        <v>457.96000000000004</v>
      </c>
      <c r="C88" s="196">
        <f>PPCL_NG!P88+PPCL_Spot!P88+GT_NG!P88+GT_Spot!P88+Bawana_NG!P88+Bawana_RLNG!P88+Bawana_Spot!P88</f>
        <v>458.07552711760036</v>
      </c>
      <c r="D88" s="197">
        <f t="shared" si="6"/>
        <v>-0.11552711760032253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135.26536885792507</v>
      </c>
      <c r="G88" s="197">
        <f t="shared" si="7"/>
        <v>-6.5368857925079737E-2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112.5466824778037</v>
      </c>
      <c r="M88" s="197">
        <f t="shared" si="9"/>
        <v>-1.6682477803698248E-2</v>
      </c>
      <c r="N88" s="196">
        <f>PPCL_NG!M88+PPCL_Spot!M88+GT_NG!M88+GT_Spot!M88+Bawana_NG!M88+Bawana_RLNG!M88+Bawana_Spot!M88</f>
        <v>205.62</v>
      </c>
      <c r="O88" s="196">
        <f>PPCL_NG!T88+PPCL_Spot!T88+GT_NG!T88+GT_Spot!T88+Bawana_NG!T88+Bawana_RLNG!T88+Bawana_Spot!T88</f>
        <v>205.70264966276011</v>
      </c>
      <c r="P88" s="197">
        <f t="shared" si="10"/>
        <v>-8.2649662760104547E-2</v>
      </c>
      <c r="Q88" s="197">
        <f t="shared" si="11"/>
        <v>-0.27999999999999048</v>
      </c>
    </row>
    <row r="89" spans="1:17">
      <c r="A89" s="33" t="s">
        <v>131</v>
      </c>
      <c r="B89" s="196">
        <f>PPCL_NG!I89+PPCL_Spot!I89+GT_NG!I89+GT_Spot!I89+Bawana_NG!I89+Bawana_RLNG!I89+Bawana_Spot!I89</f>
        <v>557.96</v>
      </c>
      <c r="C89" s="196">
        <f>PPCL_NG!P89+PPCL_Spot!P89+GT_NG!P89+GT_Spot!P89+Bawana_NG!P89+Bawana_RLNG!P89+Bawana_Spot!P89</f>
        <v>558.07552711760036</v>
      </c>
      <c r="D89" s="197">
        <f t="shared" si="6"/>
        <v>-0.11552711760032253</v>
      </c>
      <c r="E89" s="196">
        <f>PPCL_NG!J89+PPCL_Spot!J89+GT_NG!J89+GT_Spot!J89+Bawana_NG!J89+Bawana_RLNG!J89+Bawana_Spot!J89</f>
        <v>135.19999999999999</v>
      </c>
      <c r="F89" s="196">
        <f>PPCL_NG!Q89+PPCL_Spot!Q89+GT_NG!Q89+GT_Spot!Q89+Bawana_NG!Q89+Bawana_RLNG!Q89+Bawana_Spot!Q89</f>
        <v>135.26536885792507</v>
      </c>
      <c r="G89" s="197">
        <f t="shared" si="7"/>
        <v>-6.5368857925079737E-2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112.5466824778037</v>
      </c>
      <c r="M89" s="197">
        <f t="shared" si="9"/>
        <v>-1.6682477803698248E-2</v>
      </c>
      <c r="N89" s="196">
        <f>PPCL_NG!M89+PPCL_Spot!M89+GT_NG!M89+GT_Spot!M89+Bawana_NG!M89+Bawana_RLNG!M89+Bawana_Spot!M89</f>
        <v>205.62</v>
      </c>
      <c r="O89" s="196">
        <f>PPCL_NG!T89+PPCL_Spot!T89+GT_NG!T89+GT_Spot!T89+Bawana_NG!T89+Bawana_RLNG!T89+Bawana_Spot!T89</f>
        <v>205.70264966276011</v>
      </c>
      <c r="P89" s="197">
        <f t="shared" si="10"/>
        <v>-8.2649662760104547E-2</v>
      </c>
      <c r="Q89" s="197">
        <f t="shared" si="11"/>
        <v>-0.27999999999999048</v>
      </c>
    </row>
    <row r="90" spans="1:17">
      <c r="A90" s="33" t="s">
        <v>132</v>
      </c>
      <c r="B90" s="196">
        <f>PPCL_NG!I90+PPCL_Spot!I90+GT_NG!I90+GT_Spot!I90+Bawana_NG!I90+Bawana_RLNG!I90+Bawana_Spot!I90</f>
        <v>687.96</v>
      </c>
      <c r="C90" s="196">
        <f>PPCL_NG!P90+PPCL_Spot!P90+GT_NG!P90+GT_Spot!P90+Bawana_NG!P90+Bawana_RLNG!P90+Bawana_Spot!P90</f>
        <v>688.07552711760036</v>
      </c>
      <c r="D90" s="197">
        <f t="shared" si="6"/>
        <v>-0.11552711760032253</v>
      </c>
      <c r="E90" s="196">
        <f>PPCL_NG!J90+PPCL_Spot!J90+GT_NG!J90+GT_Spot!J90+Bawana_NG!J90+Bawana_RLNG!J90+Bawana_Spot!J90</f>
        <v>167.2</v>
      </c>
      <c r="F90" s="196">
        <f>PPCL_NG!Q90+PPCL_Spot!Q90+GT_NG!Q90+GT_Spot!Q90+Bawana_NG!Q90+Bawana_RLNG!Q90+Bawana_Spot!Q90</f>
        <v>167.26536885792507</v>
      </c>
      <c r="G90" s="197">
        <f t="shared" si="7"/>
        <v>-6.5368857925079737E-2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112.5466824778037</v>
      </c>
      <c r="M90" s="197">
        <f t="shared" si="9"/>
        <v>-1.6682477803698248E-2</v>
      </c>
      <c r="N90" s="196">
        <f>PPCL_NG!M90+PPCL_Spot!M90+GT_NG!M90+GT_Spot!M90+Bawana_NG!M90+Bawana_RLNG!M90+Bawana_Spot!M90</f>
        <v>205.62</v>
      </c>
      <c r="O90" s="196">
        <f>PPCL_NG!T90+PPCL_Spot!T90+GT_NG!T90+GT_Spot!T90+Bawana_NG!T90+Bawana_RLNG!T90+Bawana_Spot!T90</f>
        <v>205.70264966276011</v>
      </c>
      <c r="P90" s="197">
        <f t="shared" si="10"/>
        <v>-8.2649662760104547E-2</v>
      </c>
      <c r="Q90" s="197">
        <f t="shared" si="11"/>
        <v>-0.27999999999999048</v>
      </c>
    </row>
    <row r="91" spans="1:17">
      <c r="A91" s="33" t="s">
        <v>133</v>
      </c>
      <c r="B91" s="196">
        <f>PPCL_NG!I91+PPCL_Spot!I91+GT_NG!I91+GT_Spot!I91+Bawana_NG!I91+Bawana_RLNG!I91+Bawana_Spot!I91</f>
        <v>697.96</v>
      </c>
      <c r="C91" s="196">
        <f>PPCL_NG!P91+PPCL_Spot!P91+GT_NG!P91+GT_Spot!P91+Bawana_NG!P91+Bawana_RLNG!P91+Bawana_Spot!P91</f>
        <v>698.07552711760036</v>
      </c>
      <c r="D91" s="197">
        <f t="shared" si="6"/>
        <v>-0.11552711760032253</v>
      </c>
      <c r="E91" s="196">
        <f>PPCL_NG!J91+PPCL_Spot!J91+GT_NG!J91+GT_Spot!J91+Bawana_NG!J91+Bawana_RLNG!J91+Bawana_Spot!J91</f>
        <v>167.2</v>
      </c>
      <c r="F91" s="196">
        <f>PPCL_NG!Q91+PPCL_Spot!Q91+GT_NG!Q91+GT_Spot!Q91+Bawana_NG!Q91+Bawana_RLNG!Q91+Bawana_Spot!Q91</f>
        <v>167.26536885792507</v>
      </c>
      <c r="G91" s="197">
        <f t="shared" si="7"/>
        <v>-6.5368857925079737E-2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112.5466824778037</v>
      </c>
      <c r="M91" s="197">
        <f t="shared" si="9"/>
        <v>-1.6682477803698248E-2</v>
      </c>
      <c r="N91" s="196">
        <f>PPCL_NG!M91+PPCL_Spot!M91+GT_NG!M91+GT_Spot!M91+Bawana_NG!M91+Bawana_RLNG!M91+Bawana_Spot!M91</f>
        <v>205.62</v>
      </c>
      <c r="O91" s="196">
        <f>PPCL_NG!T91+PPCL_Spot!T91+GT_NG!T91+GT_Spot!T91+Bawana_NG!T91+Bawana_RLNG!T91+Bawana_Spot!T91</f>
        <v>205.70264966276011</v>
      </c>
      <c r="P91" s="197">
        <f t="shared" si="10"/>
        <v>-8.2649662760104547E-2</v>
      </c>
      <c r="Q91" s="197">
        <f t="shared" si="11"/>
        <v>-0.27999999999999048</v>
      </c>
    </row>
    <row r="92" spans="1:17">
      <c r="A92" s="33" t="s">
        <v>134</v>
      </c>
      <c r="B92" s="196">
        <f>PPCL_NG!I92+PPCL_Spot!I92+GT_NG!I92+GT_Spot!I92+Bawana_NG!I92+Bawana_RLNG!I92+Bawana_Spot!I92</f>
        <v>677.96</v>
      </c>
      <c r="C92" s="196">
        <f>PPCL_NG!P92+PPCL_Spot!P92+GT_NG!P92+GT_Spot!P92+Bawana_NG!P92+Bawana_RLNG!P92+Bawana_Spot!P92</f>
        <v>678.07552711760036</v>
      </c>
      <c r="D92" s="197">
        <f t="shared" si="6"/>
        <v>-0.11552711760032253</v>
      </c>
      <c r="E92" s="196">
        <f>PPCL_NG!J92+PPCL_Spot!J92+GT_NG!J92+GT_Spot!J92+Bawana_NG!J92+Bawana_RLNG!J92+Bawana_Spot!J92</f>
        <v>167.2</v>
      </c>
      <c r="F92" s="196">
        <f>PPCL_NG!Q92+PPCL_Spot!Q92+GT_NG!Q92+GT_Spot!Q92+Bawana_NG!Q92+Bawana_RLNG!Q92+Bawana_Spot!Q92</f>
        <v>167.26536885792507</v>
      </c>
      <c r="G92" s="197">
        <f t="shared" si="7"/>
        <v>-6.5368857925079737E-2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112.5466824778037</v>
      </c>
      <c r="M92" s="197">
        <f t="shared" si="9"/>
        <v>-1.6682477803698248E-2</v>
      </c>
      <c r="N92" s="196">
        <f>PPCL_NG!M92+PPCL_Spot!M92+GT_NG!M92+GT_Spot!M92+Bawana_NG!M92+Bawana_RLNG!M92+Bawana_Spot!M92</f>
        <v>205.62</v>
      </c>
      <c r="O92" s="196">
        <f>PPCL_NG!T92+PPCL_Spot!T92+GT_NG!T92+GT_Spot!T92+Bawana_NG!T92+Bawana_RLNG!T92+Bawana_Spot!T92</f>
        <v>205.70264966276011</v>
      </c>
      <c r="P92" s="197">
        <f t="shared" si="10"/>
        <v>-8.2649662760104547E-2</v>
      </c>
      <c r="Q92" s="197">
        <f t="shared" si="11"/>
        <v>-0.27999999999999048</v>
      </c>
    </row>
    <row r="93" spans="1:17">
      <c r="A93" s="33" t="s">
        <v>135</v>
      </c>
      <c r="B93" s="196">
        <f>PPCL_NG!I93+PPCL_Spot!I93+GT_NG!I93+GT_Spot!I93+Bawana_NG!I93+Bawana_RLNG!I93+Bawana_Spot!I93</f>
        <v>612.96</v>
      </c>
      <c r="C93" s="196">
        <f>PPCL_NG!P93+PPCL_Spot!P93+GT_NG!P93+GT_Spot!P93+Bawana_NG!P93+Bawana_RLNG!P93+Bawana_Spot!P93</f>
        <v>613.07552711760036</v>
      </c>
      <c r="D93" s="197">
        <f t="shared" si="6"/>
        <v>-0.11552711760032253</v>
      </c>
      <c r="E93" s="196">
        <f>PPCL_NG!J93+PPCL_Spot!J93+GT_NG!J93+GT_Spot!J93+Bawana_NG!J93+Bawana_RLNG!J93+Bawana_Spot!J93</f>
        <v>135.19999999999999</v>
      </c>
      <c r="F93" s="196">
        <f>PPCL_NG!Q93+PPCL_Spot!Q93+GT_NG!Q93+GT_Spot!Q93+Bawana_NG!Q93+Bawana_RLNG!Q93+Bawana_Spot!Q93</f>
        <v>135.26536885792507</v>
      </c>
      <c r="G93" s="197">
        <f t="shared" si="7"/>
        <v>-6.5368857925079737E-2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112.5466824778037</v>
      </c>
      <c r="M93" s="197">
        <f t="shared" si="9"/>
        <v>-1.6682477803698248E-2</v>
      </c>
      <c r="N93" s="196">
        <f>PPCL_NG!M93+PPCL_Spot!M93+GT_NG!M93+GT_Spot!M93+Bawana_NG!M93+Bawana_RLNG!M93+Bawana_Spot!M93</f>
        <v>205.62</v>
      </c>
      <c r="O93" s="196">
        <f>PPCL_NG!T93+PPCL_Spot!T93+GT_NG!T93+GT_Spot!T93+Bawana_NG!T93+Bawana_RLNG!T93+Bawana_Spot!T93</f>
        <v>205.70264966276011</v>
      </c>
      <c r="P93" s="197">
        <f t="shared" si="10"/>
        <v>-8.2649662760104547E-2</v>
      </c>
      <c r="Q93" s="197">
        <f t="shared" si="11"/>
        <v>-0.27999999999999048</v>
      </c>
    </row>
    <row r="94" spans="1:17">
      <c r="A94" s="33" t="s">
        <v>136</v>
      </c>
      <c r="B94" s="196">
        <f>PPCL_NG!I94+PPCL_Spot!I94+GT_NG!I94+GT_Spot!I94+Bawana_NG!I94+Bawana_RLNG!I94+Bawana_Spot!I94</f>
        <v>615.96</v>
      </c>
      <c r="C94" s="196">
        <f>PPCL_NG!P94+PPCL_Spot!P94+GT_NG!P94+GT_Spot!P94+Bawana_NG!P94+Bawana_RLNG!P94+Bawana_Spot!P94</f>
        <v>616.07552711760036</v>
      </c>
      <c r="D94" s="197">
        <f t="shared" si="6"/>
        <v>-0.11552711760032253</v>
      </c>
      <c r="E94" s="196">
        <f>PPCL_NG!J94+PPCL_Spot!J94+GT_NG!J94+GT_Spot!J94+Bawana_NG!J94+Bawana_RLNG!J94+Bawana_Spot!J94</f>
        <v>135.19999999999999</v>
      </c>
      <c r="F94" s="196">
        <f>PPCL_NG!Q94+PPCL_Spot!Q94+GT_NG!Q94+GT_Spot!Q94+Bawana_NG!Q94+Bawana_RLNG!Q94+Bawana_Spot!Q94</f>
        <v>135.26536885792507</v>
      </c>
      <c r="G94" s="197">
        <f t="shared" si="7"/>
        <v>-6.5368857925079737E-2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112.5466824778037</v>
      </c>
      <c r="M94" s="197">
        <f t="shared" si="9"/>
        <v>-1.6682477803698248E-2</v>
      </c>
      <c r="N94" s="196">
        <f>PPCL_NG!M94+PPCL_Spot!M94+GT_NG!M94+GT_Spot!M94+Bawana_NG!M94+Bawana_RLNG!M94+Bawana_Spot!M94</f>
        <v>205.62</v>
      </c>
      <c r="O94" s="196">
        <f>PPCL_NG!T94+PPCL_Spot!T94+GT_NG!T94+GT_Spot!T94+Bawana_NG!T94+Bawana_RLNG!T94+Bawana_Spot!T94</f>
        <v>205.70264966276011</v>
      </c>
      <c r="P94" s="197">
        <f t="shared" si="10"/>
        <v>-8.2649662760104547E-2</v>
      </c>
      <c r="Q94" s="197">
        <f t="shared" si="11"/>
        <v>-0.27999999999999048</v>
      </c>
    </row>
    <row r="95" spans="1:17">
      <c r="A95" s="33" t="s">
        <v>137</v>
      </c>
      <c r="B95" s="196">
        <f>PPCL_NG!I95+PPCL_Spot!I95+GT_NG!I95+GT_Spot!I95+Bawana_NG!I95+Bawana_RLNG!I95+Bawana_Spot!I95</f>
        <v>641.96</v>
      </c>
      <c r="C95" s="196">
        <f>PPCL_NG!P95+PPCL_Spot!P95+GT_NG!P95+GT_Spot!P95+Bawana_NG!P95+Bawana_RLNG!P95+Bawana_Spot!P95</f>
        <v>642.07552711760036</v>
      </c>
      <c r="D95" s="197">
        <f t="shared" si="6"/>
        <v>-0.11552711760032253</v>
      </c>
      <c r="E95" s="196">
        <f>PPCL_NG!J95+PPCL_Spot!J95+GT_NG!J95+GT_Spot!J95+Bawana_NG!J95+Bawana_RLNG!J95+Bawana_Spot!J95</f>
        <v>135.19999999999999</v>
      </c>
      <c r="F95" s="196">
        <f>PPCL_NG!Q95+PPCL_Spot!Q95+GT_NG!Q95+GT_Spot!Q95+Bawana_NG!Q95+Bawana_RLNG!Q95+Bawana_Spot!Q95</f>
        <v>135.26536885792507</v>
      </c>
      <c r="G95" s="197">
        <f t="shared" si="7"/>
        <v>-6.5368857925079737E-2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112.5466824778037</v>
      </c>
      <c r="M95" s="197">
        <f t="shared" si="9"/>
        <v>-1.6682477803698248E-2</v>
      </c>
      <c r="N95" s="196">
        <f>PPCL_NG!M95+PPCL_Spot!M95+GT_NG!M95+GT_Spot!M95+Bawana_NG!M95+Bawana_RLNG!M95+Bawana_Spot!M95</f>
        <v>205.62</v>
      </c>
      <c r="O95" s="196">
        <f>PPCL_NG!T95+PPCL_Spot!T95+GT_NG!T95+GT_Spot!T95+Bawana_NG!T95+Bawana_RLNG!T95+Bawana_Spot!T95</f>
        <v>205.70264966276011</v>
      </c>
      <c r="P95" s="197">
        <f t="shared" si="10"/>
        <v>-8.2649662760104547E-2</v>
      </c>
      <c r="Q95" s="197">
        <f t="shared" si="11"/>
        <v>-0.27999999999999048</v>
      </c>
    </row>
    <row r="96" spans="1:17">
      <c r="A96" s="33" t="s">
        <v>138</v>
      </c>
      <c r="B96" s="196">
        <f>PPCL_NG!I96+PPCL_Spot!I96+GT_NG!I96+GT_Spot!I96+Bawana_NG!I96+Bawana_RLNG!I96+Bawana_Spot!I96</f>
        <v>630.96</v>
      </c>
      <c r="C96" s="196">
        <f>PPCL_NG!P96+PPCL_Spot!P96+GT_NG!P96+GT_Spot!P96+Bawana_NG!P96+Bawana_RLNG!P96+Bawana_Spot!P96</f>
        <v>631.07552711760036</v>
      </c>
      <c r="D96" s="197">
        <f t="shared" si="6"/>
        <v>-0.11552711760032253</v>
      </c>
      <c r="E96" s="196">
        <f>PPCL_NG!J96+PPCL_Spot!J96+GT_NG!J96+GT_Spot!J96+Bawana_NG!J96+Bawana_RLNG!J96+Bawana_Spot!J96</f>
        <v>135.19999999999999</v>
      </c>
      <c r="F96" s="196">
        <f>PPCL_NG!Q96+PPCL_Spot!Q96+GT_NG!Q96+GT_Spot!Q96+Bawana_NG!Q96+Bawana_RLNG!Q96+Bawana_Spot!Q96</f>
        <v>135.26536885792507</v>
      </c>
      <c r="G96" s="197">
        <f t="shared" si="7"/>
        <v>-6.5368857925079737E-2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112.5466824778037</v>
      </c>
      <c r="M96" s="197">
        <f t="shared" si="9"/>
        <v>-1.6682477803698248E-2</v>
      </c>
      <c r="N96" s="196">
        <f>PPCL_NG!M96+PPCL_Spot!M96+GT_NG!M96+GT_Spot!M96+Bawana_NG!M96+Bawana_RLNG!M96+Bawana_Spot!M96</f>
        <v>205.62</v>
      </c>
      <c r="O96" s="196">
        <f>PPCL_NG!T96+PPCL_Spot!T96+GT_NG!T96+GT_Spot!T96+Bawana_NG!T96+Bawana_RLNG!T96+Bawana_Spot!T96</f>
        <v>205.70264966276011</v>
      </c>
      <c r="P96" s="197">
        <f t="shared" si="10"/>
        <v>-8.2649662760104547E-2</v>
      </c>
      <c r="Q96" s="197">
        <f t="shared" si="11"/>
        <v>-0.27999999999999048</v>
      </c>
    </row>
    <row r="97" spans="1:17">
      <c r="A97" s="33" t="s">
        <v>139</v>
      </c>
      <c r="B97" s="196">
        <f>PPCL_NG!I97+PPCL_Spot!I97+GT_NG!I97+GT_Spot!I97+Bawana_NG!I97+Bawana_RLNG!I97+Bawana_Spot!I97</f>
        <v>615.96</v>
      </c>
      <c r="C97" s="196">
        <f>PPCL_NG!P97+PPCL_Spot!P97+GT_NG!P97+GT_Spot!P97+Bawana_NG!P97+Bawana_RLNG!P97+Bawana_Spot!P97</f>
        <v>616.07552711760036</v>
      </c>
      <c r="D97" s="197">
        <f t="shared" si="6"/>
        <v>-0.11552711760032253</v>
      </c>
      <c r="E97" s="196">
        <f>PPCL_NG!J97+PPCL_Spot!J97+GT_NG!J97+GT_Spot!J97+Bawana_NG!J97+Bawana_RLNG!J97+Bawana_Spot!J97</f>
        <v>135.19999999999999</v>
      </c>
      <c r="F97" s="196">
        <f>PPCL_NG!Q97+PPCL_Spot!Q97+GT_NG!Q97+GT_Spot!Q97+Bawana_NG!Q97+Bawana_RLNG!Q97+Bawana_Spot!Q97</f>
        <v>135.26536885792507</v>
      </c>
      <c r="G97" s="197">
        <f t="shared" si="7"/>
        <v>-6.5368857925079737E-2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112.5466824778037</v>
      </c>
      <c r="M97" s="197">
        <f t="shared" si="9"/>
        <v>-1.6682477803698248E-2</v>
      </c>
      <c r="N97" s="196">
        <f>PPCL_NG!M97+PPCL_Spot!M97+GT_NG!M97+GT_Spot!M97+Bawana_NG!M97+Bawana_RLNG!M97+Bawana_Spot!M97</f>
        <v>205.62</v>
      </c>
      <c r="O97" s="196">
        <f>PPCL_NG!T97+PPCL_Spot!T97+GT_NG!T97+GT_Spot!T97+Bawana_NG!T97+Bawana_RLNG!T97+Bawana_Spot!T97</f>
        <v>205.70264966276011</v>
      </c>
      <c r="P97" s="197">
        <f t="shared" si="10"/>
        <v>-8.2649662760104547E-2</v>
      </c>
      <c r="Q97" s="197">
        <f t="shared" si="11"/>
        <v>-0.27999999999999048</v>
      </c>
    </row>
    <row r="98" spans="1:17">
      <c r="A98" s="33" t="s">
        <v>140</v>
      </c>
      <c r="B98" s="196">
        <f>PPCL_NG!I98+PPCL_Spot!I98+GT_NG!I98+GT_Spot!I98+Bawana_NG!I98+Bawana_RLNG!I98+Bawana_Spot!I98</f>
        <v>597.96</v>
      </c>
      <c r="C98" s="196">
        <f>PPCL_NG!P98+PPCL_Spot!P98+GT_NG!P98+GT_Spot!P98+Bawana_NG!P98+Bawana_RLNG!P98+Bawana_Spot!P98</f>
        <v>598.07552711760036</v>
      </c>
      <c r="D98" s="197">
        <f t="shared" si="6"/>
        <v>-0.11552711760032253</v>
      </c>
      <c r="E98" s="196">
        <f>PPCL_NG!J98+PPCL_Spot!J98+GT_NG!J98+GT_Spot!J98+Bawana_NG!J98+Bawana_RLNG!J98+Bawana_Spot!J98</f>
        <v>135.19999999999999</v>
      </c>
      <c r="F98" s="196">
        <f>PPCL_NG!Q98+PPCL_Spot!Q98+GT_NG!Q98+GT_Spot!Q98+Bawana_NG!Q98+Bawana_RLNG!Q98+Bawana_Spot!Q98</f>
        <v>135.26536885792507</v>
      </c>
      <c r="G98" s="197">
        <f t="shared" si="7"/>
        <v>-6.5368857925079737E-2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112.5466824778037</v>
      </c>
      <c r="M98" s="197">
        <f t="shared" si="9"/>
        <v>-1.6682477803698248E-2</v>
      </c>
      <c r="N98" s="196">
        <f>PPCL_NG!M98+PPCL_Spot!M98+GT_NG!M98+GT_Spot!M98+Bawana_NG!M98+Bawana_RLNG!M98+Bawana_Spot!M98</f>
        <v>205.62</v>
      </c>
      <c r="O98" s="196">
        <f>PPCL_NG!T98+PPCL_Spot!T98+GT_NG!T98+GT_Spot!T98+Bawana_NG!T98+Bawana_RLNG!T98+Bawana_Spot!T98</f>
        <v>205.70264966276011</v>
      </c>
      <c r="P98" s="197">
        <f t="shared" si="10"/>
        <v>-8.2649662760104547E-2</v>
      </c>
      <c r="Q98" s="197">
        <f t="shared" si="11"/>
        <v>-0.27999999999999048</v>
      </c>
    </row>
    <row r="99" spans="1:17">
      <c r="A99" s="33" t="s">
        <v>324</v>
      </c>
      <c r="B99" s="196">
        <f>PPCL_NG!I99+PPCL_Spot!I99+GT_NG!I99+GT_Spot!I99+Bawana_NG!I99+Bawana_RLNG!I99+Bawana_Spot!I99</f>
        <v>9.8407675000000001</v>
      </c>
      <c r="C99" s="196">
        <f>PPCL_NG!P99+PPCL_Spot!P99+GT_NG!P99+GT_Spot!P99+Bawana_NG!P99+Bawana_RLNG!P99+Bawana_Spot!P99</f>
        <v>9.8427453710680837</v>
      </c>
      <c r="D99" s="197">
        <f t="shared" si="6"/>
        <v>-1.9778710680835587E-3</v>
      </c>
      <c r="E99" s="196">
        <f>PPCL_NG!J99+PPCL_Spot!J99+GT_NG!J99+GT_Spot!J99+Bawana_NG!J99+Bawana_RLNG!J99+Bawana_Spot!J99</f>
        <v>3.0347500000000003</v>
      </c>
      <c r="F99" s="196">
        <f>PPCL_NG!Q99+PPCL_Spot!Q99+GT_NG!Q99+GT_Spot!Q99+Bawana_NG!Q99+Bawana_RLNG!Q99+Bawana_Spot!Q99</f>
        <v>3.0358762661949434</v>
      </c>
      <c r="G99" s="197">
        <f t="shared" si="7"/>
        <v>-1.1262661949431596E-3</v>
      </c>
      <c r="H99" s="196">
        <f>PPCL_NG!K99+PPCL_Spot!K99+GT_NG!K99+GT_Spot!K99+Bawana_NG!K99+Bawana_RLNG!K99+Bawana_Spot!K99</f>
        <v>0.56285500000000033</v>
      </c>
      <c r="I99" s="196">
        <f>PPCL_NG!R99+PPCL_Spot!R99+GT_NG!R99+GT_Spot!R99+Bawana_NG!R99+Bawana_RLNG!R99+Bawana_Spot!R99</f>
        <v>0.56285289267128191</v>
      </c>
      <c r="J99" s="197">
        <f t="shared" si="8"/>
        <v>2.1073287184147915E-6</v>
      </c>
      <c r="K99" s="196">
        <f>PPCL_NG!L99+PPCL_Spot!L99+GT_NG!L99+GT_Spot!L99+Bawana_NG!L99+Bawana_RLNG!L99+Bawana_Spot!L99</f>
        <v>2.6233199999999974</v>
      </c>
      <c r="L99" s="196">
        <f>PPCL_NG!S99+PPCL_Spot!S99+GT_NG!S99+GT_Spot!S99+Bawana_NG!S99+Bawana_RLNG!S99+Bawana_Spot!S99</f>
        <v>2.6236226562724108</v>
      </c>
      <c r="M99" s="197">
        <f t="shared" si="9"/>
        <v>-3.0265627241332638E-4</v>
      </c>
      <c r="N99" s="196">
        <f>PPCL_NG!M99+PPCL_Spot!M99+GT_NG!M99+GT_Spot!M99+Bawana_NG!M99+Bawana_RLNG!M99+Bawana_Spot!M99</f>
        <v>4.1740899999999961</v>
      </c>
      <c r="O99" s="196">
        <f>PPCL_NG!T99+PPCL_Spot!T99+GT_NG!T99+GT_Spot!T99+Bawana_NG!T99+Bawana_RLNG!T99+Bawana_Spot!T99</f>
        <v>4.1755078137932742</v>
      </c>
      <c r="P99" s="197">
        <f t="shared" si="10"/>
        <v>-1.4178137932780999E-3</v>
      </c>
      <c r="Q99" s="197">
        <f t="shared" si="11"/>
        <v>-4.8224999999997298E-3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2024-06-20T06:39:15Z</dcterms:modified>
</cp:coreProperties>
</file>